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3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<sst xmlns="http://schemas.openxmlformats.org/spreadsheetml/2006/main" count="323" uniqueCount="86">
  <si>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</si>
  <si>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</si>
  <si>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</si>
  <si>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</si>
  <si>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</si>
  <si>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</si>
  <si>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</si>
  <si>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</si>
  <si>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</si>
  <si>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</si>
  <si>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</si>
  <si>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</si>
  <si>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</si>
  <si>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</si>
  <si>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Ломоносова</t>
  </si>
  <si>
    <t>01.04.2013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</si>
  <si>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</si>
  <si>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</si>
  <si>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</si>
  <si>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</si>
  <si>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</si>
  <si>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</si>
  <si>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</si>
  <si>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</si>
  <si>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</si>
  <si>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</si>
  <si>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</si>
  <si>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</si>
  <si>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</si>
  <si>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</si>
  <si>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</si>
  <si>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</si>
  <si>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</si>
  <si>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</si>
  <si>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</si>
  <si>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</si>
  <si>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ОБЖ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</si>
  <si>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</si>
  <si>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</si>
  <si>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</si>
  <si>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</si>
  <si>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</si>
  <si>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Январь 2017 г</t>
  </si>
  <si>
    <t>Вид работ</t>
  </si>
  <si>
    <t>Место проведения работ</t>
  </si>
  <si>
    <t>Сумма</t>
  </si>
  <si>
    <t>ремонт мягкой кровли</t>
  </si>
  <si>
    <t>Ломоносова 24</t>
  </si>
  <si>
    <t>кв. 17</t>
  </si>
  <si>
    <t>ИТОГО</t>
  </si>
  <si>
    <t>ВСЕГО</t>
  </si>
  <si>
    <t>Январь 2017 г.</t>
  </si>
  <si>
    <t>Т/о УУТЭ ЦО</t>
  </si>
  <si>
    <t>Ломоносова, 24</t>
  </si>
  <si>
    <t>Т/о общедомовых приборов учета электроэнергии</t>
  </si>
  <si>
    <t>обход и осмотр подвала и инженерных коммуникаций</t>
  </si>
  <si>
    <t>Февраль 2017 г</t>
  </si>
  <si>
    <t>осмотр э/счетчиков</t>
  </si>
  <si>
    <t>Апрель 2017</t>
  </si>
  <si>
    <t>слив воды из системы</t>
  </si>
  <si>
    <t>закрытие отопительного периода</t>
  </si>
  <si>
    <t>Май 2017</t>
  </si>
  <si>
    <t>Июнь 2017 г</t>
  </si>
  <si>
    <t>ППР ВРУ</t>
  </si>
  <si>
    <t>гидравлические испытания внутридомовой системы ЦО</t>
  </si>
  <si>
    <t>Июль 2017 г</t>
  </si>
  <si>
    <t>переодический осмотр вентиляционных и дымоходных каналов</t>
  </si>
  <si>
    <t>Кв 26,17,1,2,38,32,33,12,9,7,11,14,20,19,21,30,40,43,45,6,10,23,24,35,36,22</t>
  </si>
  <si>
    <t>Август 2017 г</t>
  </si>
  <si>
    <t>Сентябрь 2017 г</t>
  </si>
  <si>
    <t>Октябрь 2017 г</t>
  </si>
  <si>
    <t xml:space="preserve">подготовка к запуску системы ЦО </t>
  </si>
  <si>
    <t>ликвидация воздушных пробок в стояках</t>
  </si>
  <si>
    <t>кв.2,5,8,11,14,17,1,4,7,10,13,16,19,21,23,25,27,29,34,37,40,43,46</t>
  </si>
  <si>
    <t>очистка ливневок от мусора на жилом доме</t>
  </si>
  <si>
    <t>Ноябрь 2017 г</t>
  </si>
  <si>
    <t>установка светильников светодиодных в подъезде жилого дома</t>
  </si>
  <si>
    <t>ремонт и поверка оборудования (ПРЭМ, ВКТ-7, КТСП — термопреобразователя)</t>
  </si>
  <si>
    <t>подвал</t>
  </si>
  <si>
    <t>пусконаладочные УУТЭ</t>
  </si>
  <si>
    <t>Декабрь 2017 г</t>
  </si>
  <si>
    <t>ремонт электроосвещения в подъезде (смена ламп)</t>
  </si>
  <si>
    <t>Август 2016 г</t>
  </si>
  <si>
    <t>премия дворнику  Трошенковой В.Д.</t>
  </si>
  <si>
    <t>ул. Ломоносова 24</t>
  </si>
  <si>
    <t>Протокол №1 общего собрания от 15.06.2016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</si>
</sst>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@"/>
  </numFmts>
  <fonts count="12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justify"/>
    </xf>
    <xf numFmtId="166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4" fontId="2" fillId="0" borderId="0" xfId="0" applyFont="1" applyFill="1" applyAlignment="1">
      <alignment wrapText="1"/>
    </xf>
    <xf numFmtId="164" fontId="1" fillId="0" borderId="0" xfId="0" applyFont="1" applyFill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justify"/>
    </xf>
    <xf numFmtId="164" fontId="6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7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justify"/>
    </xf>
    <xf numFmtId="164" fontId="6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164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669">
          <cell r="E1669">
            <v>15331.77</v>
          </cell>
          <cell r="F1669">
            <v>-130345.05</v>
          </cell>
          <cell r="G1669">
            <v>129084.84000000003</v>
          </cell>
          <cell r="H1669">
            <v>129581.17000000001</v>
          </cell>
          <cell r="I1669">
            <v>29260.79</v>
          </cell>
          <cell r="J1669">
            <v>-30024.66999999999</v>
          </cell>
          <cell r="K1669">
            <v>14835.440000000002</v>
          </cell>
        </row>
        <row r="1670"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E1672">
            <v>299.18</v>
          </cell>
          <cell r="F1672">
            <v>14708.61</v>
          </cell>
          <cell r="G1672">
            <v>2857.0499999999997</v>
          </cell>
          <cell r="H1672">
            <v>2857.0499999999997</v>
          </cell>
          <cell r="I1672">
            <v>0</v>
          </cell>
          <cell r="J1672">
            <v>17565.66</v>
          </cell>
          <cell r="K1672">
            <v>299.17999999999984</v>
          </cell>
        </row>
        <row r="1673"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6">
          <cell r="E1676">
            <v>4651.96</v>
          </cell>
          <cell r="F1676">
            <v>-172124.37</v>
          </cell>
          <cell r="G1676">
            <v>27405.45</v>
          </cell>
          <cell r="H1676">
            <v>27554.42</v>
          </cell>
          <cell r="I1676">
            <v>58351.28999999999</v>
          </cell>
          <cell r="J1676">
            <v>-202921.23999999996</v>
          </cell>
          <cell r="K1676">
            <v>4502.990000000002</v>
          </cell>
        </row>
        <row r="1677">
          <cell r="E1677">
            <v>5736.23</v>
          </cell>
          <cell r="F1677">
            <v>-5736.23</v>
          </cell>
          <cell r="G1677">
            <v>52311.69999999998</v>
          </cell>
          <cell r="H1677">
            <v>52596.24</v>
          </cell>
          <cell r="I1677">
            <v>52311.69999999998</v>
          </cell>
          <cell r="J1677">
            <v>-5451.689999999981</v>
          </cell>
          <cell r="K1677">
            <v>5451.689999999981</v>
          </cell>
        </row>
        <row r="1678">
          <cell r="E1678">
            <v>1410.82</v>
          </cell>
          <cell r="F1678">
            <v>30240.12</v>
          </cell>
          <cell r="G1678">
            <v>17437.23</v>
          </cell>
          <cell r="H1678">
            <v>17532.06</v>
          </cell>
          <cell r="I1678">
            <v>24115</v>
          </cell>
          <cell r="J1678">
            <v>23657.18</v>
          </cell>
          <cell r="K1678">
            <v>1315.9899999999977</v>
          </cell>
        </row>
        <row r="1679">
          <cell r="E1679">
            <v>942.79</v>
          </cell>
          <cell r="F1679">
            <v>-251.68</v>
          </cell>
          <cell r="G1679">
            <v>13077.969999999996</v>
          </cell>
          <cell r="H1679">
            <v>13149.079999999998</v>
          </cell>
          <cell r="I1679">
            <v>60659.189999999995</v>
          </cell>
          <cell r="J1679">
            <v>-47761.78999999999</v>
          </cell>
          <cell r="K1679">
            <v>871.6799999999985</v>
          </cell>
        </row>
        <row r="1680">
          <cell r="E1680">
            <v>352.16999999999996</v>
          </cell>
          <cell r="F1680">
            <v>9828.76</v>
          </cell>
          <cell r="G1680">
            <v>2673.6499999999996</v>
          </cell>
          <cell r="H1680">
            <v>2688.2299999999996</v>
          </cell>
          <cell r="I1680">
            <v>0</v>
          </cell>
          <cell r="J1680">
            <v>12516.99</v>
          </cell>
          <cell r="K1680">
            <v>337.5899999999999</v>
          </cell>
        </row>
        <row r="1681">
          <cell r="E1681">
            <v>142.92</v>
          </cell>
          <cell r="F1681">
            <v>319.65999999999997</v>
          </cell>
          <cell r="G1681">
            <v>87.21000000000001</v>
          </cell>
          <cell r="H1681">
            <v>87.65999999999998</v>
          </cell>
          <cell r="I1681">
            <v>0</v>
          </cell>
          <cell r="J1681">
            <v>407.31999999999994</v>
          </cell>
          <cell r="K1681">
            <v>142.47000000000003</v>
          </cell>
        </row>
        <row r="1682">
          <cell r="E1682">
            <v>2633.19</v>
          </cell>
          <cell r="F1682">
            <v>-2633.19</v>
          </cell>
          <cell r="G1682">
            <v>27608.920000000002</v>
          </cell>
          <cell r="H1682">
            <v>27759.059999999998</v>
          </cell>
          <cell r="I1682">
            <v>27608.920000000002</v>
          </cell>
          <cell r="J1682">
            <v>-2483.0500000000025</v>
          </cell>
          <cell r="K1682">
            <v>2483.050000000006</v>
          </cell>
        </row>
        <row r="1683">
          <cell r="E1683">
            <v>2447.04</v>
          </cell>
          <cell r="F1683">
            <v>-11578.47</v>
          </cell>
          <cell r="G1683">
            <v>18018.500000000004</v>
          </cell>
          <cell r="H1683">
            <v>18116.47</v>
          </cell>
          <cell r="I1683">
            <v>25082.575030000007</v>
          </cell>
          <cell r="J1683">
            <v>-18544.575030000007</v>
          </cell>
          <cell r="K1683">
            <v>2349.0700000000015</v>
          </cell>
        </row>
        <row r="1684">
          <cell r="E1684">
            <v>367.4</v>
          </cell>
          <cell r="F1684">
            <v>-2980.1800000000003</v>
          </cell>
          <cell r="G1684">
            <v>2383.05</v>
          </cell>
          <cell r="H1684">
            <v>2395.9950000000003</v>
          </cell>
          <cell r="I1684">
            <v>0</v>
          </cell>
          <cell r="J1684">
            <v>-584.185</v>
          </cell>
          <cell r="K1684">
            <v>354.455</v>
          </cell>
        </row>
        <row r="1686">
          <cell r="E1686">
            <v>3374.99</v>
          </cell>
          <cell r="F1686">
            <v>-3279.02</v>
          </cell>
          <cell r="G1686">
            <v>57364.45000000001</v>
          </cell>
          <cell r="H1686">
            <v>56772.19</v>
          </cell>
          <cell r="I1686">
            <v>57364.45000000001</v>
          </cell>
          <cell r="J1686">
            <v>-3871.280000000006</v>
          </cell>
          <cell r="K1686">
            <v>3967.2500000000073</v>
          </cell>
        </row>
        <row r="1687">
          <cell r="E1687">
            <v>0</v>
          </cell>
          <cell r="F1687">
            <v>0</v>
          </cell>
          <cell r="G1687">
            <v>7192.709999999999</v>
          </cell>
          <cell r="H1687">
            <v>6833.58</v>
          </cell>
          <cell r="I1687">
            <v>7192.709999999999</v>
          </cell>
          <cell r="J1687">
            <v>-359.1299999999992</v>
          </cell>
          <cell r="K1687">
            <v>359.1299999999992</v>
          </cell>
        </row>
        <row r="1688">
          <cell r="E1688">
            <v>0</v>
          </cell>
          <cell r="F1688">
            <v>0</v>
          </cell>
          <cell r="G1688">
            <v>38483.909999999996</v>
          </cell>
          <cell r="H1688">
            <v>34244.81999999999</v>
          </cell>
          <cell r="I1688">
            <v>37870.21</v>
          </cell>
          <cell r="J1688">
            <v>-4239.090000000004</v>
          </cell>
          <cell r="K1688">
            <v>4239.090000000004</v>
          </cell>
        </row>
        <row r="1689">
          <cell r="E1689">
            <v>15939.72</v>
          </cell>
          <cell r="F1689">
            <v>314731.88</v>
          </cell>
          <cell r="G1689">
            <v>116248.40000000002</v>
          </cell>
          <cell r="H1689">
            <v>116660.31000000001</v>
          </cell>
          <cell r="I1689">
            <v>0</v>
          </cell>
          <cell r="J1689">
            <v>431392.19</v>
          </cell>
          <cell r="K1689">
            <v>15527.810000000012</v>
          </cell>
        </row>
        <row r="1690">
          <cell r="E1690">
            <v>3582.02</v>
          </cell>
          <cell r="F1690">
            <v>-3581.32</v>
          </cell>
          <cell r="G1690">
            <v>34002.909999999996</v>
          </cell>
          <cell r="H1690">
            <v>33975.57000000001</v>
          </cell>
          <cell r="I1690">
            <v>34002.909999999996</v>
          </cell>
          <cell r="J1690">
            <v>-3608.6599999999885</v>
          </cell>
          <cell r="K1690">
            <v>3609.3599999999883</v>
          </cell>
        </row>
        <row r="1691">
          <cell r="E1691">
            <v>4707.9</v>
          </cell>
          <cell r="F1691">
            <v>-4707.9</v>
          </cell>
          <cell r="G1691">
            <v>54636.16</v>
          </cell>
          <cell r="H1691">
            <v>54711.270000000004</v>
          </cell>
          <cell r="I1691">
            <v>54636.16</v>
          </cell>
          <cell r="J1691">
            <v>-4632.790000000001</v>
          </cell>
          <cell r="K1691">
            <v>4632.790000000001</v>
          </cell>
        </row>
        <row r="1692">
          <cell r="E1692">
            <v>8494.69</v>
          </cell>
          <cell r="F1692">
            <v>-8494.69</v>
          </cell>
          <cell r="G1692">
            <v>71082</v>
          </cell>
          <cell r="H1692">
            <v>71258.13</v>
          </cell>
          <cell r="I1692">
            <v>71082</v>
          </cell>
          <cell r="J1692">
            <v>-8318.559999999998</v>
          </cell>
          <cell r="K1692">
            <v>8318.559999999998</v>
          </cell>
        </row>
        <row r="1693">
          <cell r="E1693">
            <v>6486.24</v>
          </cell>
          <cell r="F1693">
            <v>-6486.24</v>
          </cell>
          <cell r="G1693">
            <v>53766.51000000002</v>
          </cell>
          <cell r="H1693">
            <v>53836.83000000001</v>
          </cell>
          <cell r="I1693">
            <v>53766.51000000002</v>
          </cell>
          <cell r="J1693">
            <v>-6415.920000000008</v>
          </cell>
          <cell r="K1693">
            <v>6415.920000000008</v>
          </cell>
        </row>
        <row r="1694">
          <cell r="E1694">
            <v>2949.6800000000003</v>
          </cell>
          <cell r="F1694">
            <v>-2949.6800000000003</v>
          </cell>
          <cell r="G1694">
            <v>27863.640000000003</v>
          </cell>
          <cell r="H1694">
            <v>27818.4</v>
          </cell>
          <cell r="I1694">
            <v>27863.640000000003</v>
          </cell>
          <cell r="J1694">
            <v>-2994.920000000003</v>
          </cell>
          <cell r="K1694">
            <v>2994.920000000003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F40" sqref="F40"/>
    </sheetView>
  </sheetViews>
  <sheetFormatPr defaultColWidth="12.57421875" defaultRowHeight="12.75"/>
  <cols>
    <col min="1" max="1" width="10.57421875" style="0" customWidth="1"/>
    <col min="2" max="2" width="20.8515625" style="0" customWidth="1"/>
    <col min="3" max="3" width="7.140625" style="0" customWidth="1"/>
    <col min="4" max="4" width="0" style="0" hidden="1" customWidth="1"/>
    <col min="5" max="5" width="17.421875" style="0" customWidth="1"/>
    <col min="6" max="6" width="21.57421875" style="0" customWidth="1"/>
    <col min="7" max="7" width="18.421875" style="0" customWidth="1"/>
    <col min="8" max="8" width="14.140625" style="0" customWidth="1"/>
    <col min="9" max="9" width="21.00390625" style="0" customWidth="1"/>
    <col min="10" max="10" width="16.00390625" style="0" customWidth="1"/>
    <col min="11" max="11" width="22.140625" style="0" customWidth="1"/>
    <col min="12" max="12" width="19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43</v>
      </c>
      <c r="B5" s="5" t="s">
        <v>14</v>
      </c>
      <c r="C5" s="7">
        <v>24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3</v>
      </c>
      <c r="B6" s="3"/>
      <c r="C6" s="3"/>
      <c r="D6" s="3" t="s">
        <v>16</v>
      </c>
      <c r="E6" s="4">
        <f>'[1]Лицевые счета домов свод'!E1669</f>
        <v>15331.77</v>
      </c>
      <c r="F6" s="4">
        <f>'[1]Лицевые счета домов свод'!F1669</f>
        <v>-130345.05</v>
      </c>
      <c r="G6" s="4">
        <f>'[1]Лицевые счета домов свод'!G1669</f>
        <v>129084.84000000003</v>
      </c>
      <c r="H6" s="4">
        <f>'[1]Лицевые счета домов свод'!H1669</f>
        <v>129581.17000000001</v>
      </c>
      <c r="I6" s="4">
        <f>'[1]Лицевые счета домов свод'!I1669</f>
        <v>29260.79</v>
      </c>
      <c r="J6" s="4">
        <f>'[1]Лицевые счета домов свод'!J1669</f>
        <v>-30024.66999999999</v>
      </c>
      <c r="K6" s="4">
        <f>'[1]Лицевые счета домов свод'!K1669</f>
        <v>14835.440000000002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свод'!E1670</f>
        <v>0</v>
      </c>
      <c r="F7" s="4">
        <f>'[1]Лицевые счета домов свод'!F1670</f>
        <v>0</v>
      </c>
      <c r="G7" s="4">
        <f>'[1]Лицевые счета домов свод'!G1670</f>
        <v>0</v>
      </c>
      <c r="H7" s="4">
        <f>'[1]Лицевые счета домов свод'!H1670</f>
        <v>0</v>
      </c>
      <c r="I7" s="4">
        <f>'[1]Лицевые счета домов свод'!I1670</f>
        <v>0</v>
      </c>
      <c r="J7" s="4">
        <f>'[1]Лицевые счета домов свод'!J1670</f>
        <v>0</v>
      </c>
      <c r="K7" s="4">
        <f>'[1]Лицевые счета домов свод'!K1670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свод'!E1671</f>
        <v>0</v>
      </c>
      <c r="F8" s="4">
        <f>'[1]Лицевые счета домов свод'!F1671</f>
        <v>0</v>
      </c>
      <c r="G8" s="4">
        <f>'[1]Лицевые счета домов свод'!G1671</f>
        <v>0</v>
      </c>
      <c r="H8" s="4">
        <f>'[1]Лицевые счета домов свод'!H1671</f>
        <v>0</v>
      </c>
      <c r="I8" s="4">
        <f>'[1]Лицевые счета домов свод'!I1671</f>
        <v>0</v>
      </c>
      <c r="J8" s="4">
        <f>'[1]Лицевые счета домов свод'!J1671</f>
        <v>0</v>
      </c>
      <c r="K8" s="4">
        <f>'[1]Лицевые счета домов свод'!K1671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свод'!E1672</f>
        <v>299.18</v>
      </c>
      <c r="F9" s="4">
        <f>'[1]Лицевые счета домов свод'!F1672</f>
        <v>14708.61</v>
      </c>
      <c r="G9" s="4">
        <f>'[1]Лицевые счета домов свод'!G1672</f>
        <v>2857.0499999999997</v>
      </c>
      <c r="H9" s="4">
        <f>'[1]Лицевые счета домов свод'!H1672</f>
        <v>2857.0499999999997</v>
      </c>
      <c r="I9" s="4">
        <f>'[1]Лицевые счета домов свод'!I1672</f>
        <v>0</v>
      </c>
      <c r="J9" s="4">
        <f>'[1]Лицевые счета домов свод'!J1672</f>
        <v>17565.66</v>
      </c>
      <c r="K9" s="4">
        <f>'[1]Лицевые счета домов свод'!K1672</f>
        <v>299.17999999999984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свод'!E1673</f>
        <v>0</v>
      </c>
      <c r="F10" s="4">
        <f>'[1]Лицевые счета домов свод'!F1673</f>
        <v>0</v>
      </c>
      <c r="G10" s="4">
        <f>'[1]Лицевые счета домов свод'!G1673</f>
        <v>0</v>
      </c>
      <c r="H10" s="4">
        <f>'[1]Лицевые счета домов свод'!H1673</f>
        <v>0</v>
      </c>
      <c r="I10" s="4">
        <f>'[1]Лицевые счета домов свод'!I1673</f>
        <v>0</v>
      </c>
      <c r="J10" s="4">
        <f>'[1]Лицевые счета домов свод'!J1673</f>
        <v>0</v>
      </c>
      <c r="K10" s="4">
        <f>'[1]Лицевые счета домов свод'!K1673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свод'!E1674</f>
        <v>0</v>
      </c>
      <c r="F11" s="4">
        <f>'[1]Лицевые счета домов свод'!F1674</f>
        <v>0</v>
      </c>
      <c r="G11" s="4">
        <f>'[1]Лицевые счета домов свод'!G1674</f>
        <v>0</v>
      </c>
      <c r="H11" s="4">
        <f>'[1]Лицевые счета домов свод'!H1674</f>
        <v>0</v>
      </c>
      <c r="I11" s="4">
        <f>'[1]Лицевые счета домов свод'!I1674</f>
        <v>0</v>
      </c>
      <c r="J11" s="4">
        <f>'[1]Лицевые счета домов свод'!J1674</f>
        <v>0</v>
      </c>
      <c r="K11" s="4">
        <f>'[1]Лицевые счета домов свод'!K1674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15630.95</v>
      </c>
      <c r="F12" s="4">
        <f>SUM(F6:F11)</f>
        <v>-115636.44</v>
      </c>
      <c r="G12" s="4">
        <f>SUM(G6:G11)</f>
        <v>131941.89</v>
      </c>
      <c r="H12" s="4">
        <f>SUM(H6:H11)</f>
        <v>132438.22</v>
      </c>
      <c r="I12" s="4">
        <f>SUM(I6:I11)</f>
        <v>29260.79</v>
      </c>
      <c r="J12" s="4">
        <f>SUM(J6:J11)</f>
        <v>-12459.009999999991</v>
      </c>
      <c r="K12" s="4">
        <f>SUM(K6:K11)</f>
        <v>15134.620000000003</v>
      </c>
      <c r="L12" s="3"/>
    </row>
    <row r="13" spans="1:12" s="2" customFormat="1" ht="14.25" customHeight="1" hidden="1">
      <c r="A13" s="3"/>
      <c r="B13" s="3"/>
      <c r="C13" s="3"/>
      <c r="D13" s="8" t="s">
        <v>23</v>
      </c>
      <c r="E13" s="4">
        <f>'[1]Лицевые счета домов свод'!E1676</f>
        <v>4651.96</v>
      </c>
      <c r="F13" s="4">
        <f>'[1]Лицевые счета домов свод'!F1676</f>
        <v>-172124.37</v>
      </c>
      <c r="G13" s="4">
        <f>'[1]Лицевые счета домов свод'!G1676</f>
        <v>27405.45</v>
      </c>
      <c r="H13" s="4">
        <f>'[1]Лицевые счета домов свод'!H1676</f>
        <v>27554.42</v>
      </c>
      <c r="I13" s="4">
        <f>'[1]Лицевые счета домов свод'!I1676</f>
        <v>58351.28999999999</v>
      </c>
      <c r="J13" s="4">
        <f>'[1]Лицевые счета домов свод'!J1676</f>
        <v>-202921.23999999996</v>
      </c>
      <c r="K13" s="4">
        <f>'[1]Лицевые счета домов свод'!K1676</f>
        <v>4502.990000000002</v>
      </c>
      <c r="L13" s="3"/>
    </row>
    <row r="14" spans="1:12" s="2" customFormat="1" ht="34.5" customHeight="1" hidden="1">
      <c r="A14" s="3"/>
      <c r="B14" s="3"/>
      <c r="C14" s="3"/>
      <c r="D14" s="8" t="s">
        <v>24</v>
      </c>
      <c r="E14" s="4">
        <f>'[1]Лицевые счета домов свод'!E1677</f>
        <v>5736.23</v>
      </c>
      <c r="F14" s="4">
        <f>'[1]Лицевые счета домов свод'!F1677</f>
        <v>-5736.23</v>
      </c>
      <c r="G14" s="4">
        <f>'[1]Лицевые счета домов свод'!G1677</f>
        <v>52311.69999999998</v>
      </c>
      <c r="H14" s="4">
        <f>'[1]Лицевые счета домов свод'!H1677</f>
        <v>52596.24</v>
      </c>
      <c r="I14" s="4">
        <f>'[1]Лицевые счета домов свод'!I1677</f>
        <v>52311.69999999998</v>
      </c>
      <c r="J14" s="4">
        <f>'[1]Лицевые счета домов свод'!J1677</f>
        <v>-5451.689999999981</v>
      </c>
      <c r="K14" s="4">
        <f>'[1]Лицевые счета домов свод'!K1677</f>
        <v>5451.689999999981</v>
      </c>
      <c r="L14" s="3"/>
    </row>
    <row r="15" spans="1:12" s="2" customFormat="1" ht="28.5" customHeight="1" hidden="1">
      <c r="A15" s="3"/>
      <c r="B15" s="3"/>
      <c r="C15" s="3"/>
      <c r="D15" s="8" t="s">
        <v>25</v>
      </c>
      <c r="E15" s="4">
        <f>'[1]Лицевые счета домов свод'!E1678</f>
        <v>1410.82</v>
      </c>
      <c r="F15" s="4">
        <f>'[1]Лицевые счета домов свод'!F1678</f>
        <v>30240.12</v>
      </c>
      <c r="G15" s="4">
        <f>'[1]Лицевые счета домов свод'!G1678</f>
        <v>17437.23</v>
      </c>
      <c r="H15" s="4">
        <f>'[1]Лицевые счета домов свод'!H1678</f>
        <v>17532.06</v>
      </c>
      <c r="I15" s="4">
        <f>'[1]Лицевые счета домов свод'!I1678</f>
        <v>24115</v>
      </c>
      <c r="J15" s="4">
        <f>'[1]Лицевые счета домов свод'!J1678</f>
        <v>23657.18</v>
      </c>
      <c r="K15" s="4">
        <f>'[1]Лицевые счета домов свод'!K1678</f>
        <v>1315.9899999999977</v>
      </c>
      <c r="L15" s="3"/>
    </row>
    <row r="16" spans="1:12" s="2" customFormat="1" ht="28.5" customHeight="1" hidden="1">
      <c r="A16" s="3"/>
      <c r="B16" s="3"/>
      <c r="C16" s="3"/>
      <c r="D16" s="8" t="s">
        <v>26</v>
      </c>
      <c r="E16" s="4">
        <f>'[1]Лицевые счета домов свод'!E1679</f>
        <v>942.79</v>
      </c>
      <c r="F16" s="4">
        <f>'[1]Лицевые счета домов свод'!F1679</f>
        <v>-251.68</v>
      </c>
      <c r="G16" s="4">
        <f>'[1]Лицевые счета домов свод'!G1679</f>
        <v>13077.969999999996</v>
      </c>
      <c r="H16" s="4">
        <f>'[1]Лицевые счета домов свод'!H1679</f>
        <v>13149.079999999998</v>
      </c>
      <c r="I16" s="4">
        <f>'[1]Лицевые счета домов свод'!I1679</f>
        <v>60659.189999999995</v>
      </c>
      <c r="J16" s="4">
        <f>'[1]Лицевые счета домов свод'!J1679</f>
        <v>-47761.78999999999</v>
      </c>
      <c r="K16" s="4">
        <f>'[1]Лицевые счета домов свод'!K1679</f>
        <v>871.6799999999985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свод'!E1680</f>
        <v>352.16999999999996</v>
      </c>
      <c r="F17" s="4">
        <f>'[1]Лицевые счета домов свод'!F1680</f>
        <v>9828.76</v>
      </c>
      <c r="G17" s="4">
        <f>'[1]Лицевые счета домов свод'!G1680</f>
        <v>2673.6499999999996</v>
      </c>
      <c r="H17" s="4">
        <f>'[1]Лицевые счета домов свод'!H1680</f>
        <v>2688.2299999999996</v>
      </c>
      <c r="I17" s="4">
        <f>'[1]Лицевые счета домов свод'!I1680</f>
        <v>0</v>
      </c>
      <c r="J17" s="4">
        <f>'[1]Лицевые счета домов свод'!J1680</f>
        <v>12516.99</v>
      </c>
      <c r="K17" s="4">
        <f>'[1]Лицевые счета домов свод'!K1680</f>
        <v>337.5899999999999</v>
      </c>
      <c r="L17" s="3"/>
    </row>
    <row r="18" spans="1:12" s="2" customFormat="1" ht="31.5" customHeight="1" hidden="1">
      <c r="A18" s="3"/>
      <c r="B18" s="3"/>
      <c r="C18" s="3"/>
      <c r="D18" s="8" t="s">
        <v>28</v>
      </c>
      <c r="E18" s="4">
        <f>'[1]Лицевые счета домов свод'!E1681</f>
        <v>142.92</v>
      </c>
      <c r="F18" s="4">
        <f>'[1]Лицевые счета домов свод'!F1681</f>
        <v>319.65999999999997</v>
      </c>
      <c r="G18" s="4">
        <f>'[1]Лицевые счета домов свод'!G1681</f>
        <v>87.21000000000001</v>
      </c>
      <c r="H18" s="4">
        <f>'[1]Лицевые счета домов свод'!H1681</f>
        <v>87.65999999999998</v>
      </c>
      <c r="I18" s="4">
        <f>'[1]Лицевые счета домов свод'!I1681</f>
        <v>0</v>
      </c>
      <c r="J18" s="4">
        <f>'[1]Лицевые счета домов свод'!J1681</f>
        <v>407.31999999999994</v>
      </c>
      <c r="K18" s="4">
        <f>'[1]Лицевые счета домов свод'!K1681</f>
        <v>142.47000000000003</v>
      </c>
      <c r="L18" s="3"/>
    </row>
    <row r="19" spans="1:12" s="2" customFormat="1" ht="43.5" customHeight="1" hidden="1">
      <c r="A19" s="3"/>
      <c r="B19" s="3"/>
      <c r="C19" s="3"/>
      <c r="D19" s="8" t="s">
        <v>29</v>
      </c>
      <c r="E19" s="4">
        <f>'[1]Лицевые счета домов свод'!E1682</f>
        <v>2633.19</v>
      </c>
      <c r="F19" s="4">
        <f>'[1]Лицевые счета домов свод'!F1682</f>
        <v>-2633.19</v>
      </c>
      <c r="G19" s="4">
        <f>'[1]Лицевые счета домов свод'!G1682</f>
        <v>27608.920000000002</v>
      </c>
      <c r="H19" s="4">
        <f>'[1]Лицевые счета домов свод'!H1682</f>
        <v>27759.059999999998</v>
      </c>
      <c r="I19" s="4">
        <f>'[1]Лицевые счета домов свод'!I1682</f>
        <v>27608.920000000002</v>
      </c>
      <c r="J19" s="4">
        <f>'[1]Лицевые счета домов свод'!J1682</f>
        <v>-2483.0500000000025</v>
      </c>
      <c r="K19" s="4">
        <f>'[1]Лицевые счета домов свод'!K1682</f>
        <v>2483.050000000006</v>
      </c>
      <c r="L19" s="3"/>
    </row>
    <row r="20" spans="1:12" s="2" customFormat="1" ht="21.75" customHeight="1" hidden="1">
      <c r="A20" s="3"/>
      <c r="B20" s="3"/>
      <c r="C20" s="3"/>
      <c r="D20" s="8" t="s">
        <v>30</v>
      </c>
      <c r="E20" s="4">
        <f>'[1]Лицевые счета домов свод'!E1683</f>
        <v>2447.04</v>
      </c>
      <c r="F20" s="4">
        <f>'[1]Лицевые счета домов свод'!F1683</f>
        <v>-11578.47</v>
      </c>
      <c r="G20" s="4">
        <f>'[1]Лицевые счета домов свод'!G1683</f>
        <v>18018.500000000004</v>
      </c>
      <c r="H20" s="4">
        <f>'[1]Лицевые счета домов свод'!H1683</f>
        <v>18116.47</v>
      </c>
      <c r="I20" s="4">
        <f>'[1]Лицевые счета домов свод'!I1683</f>
        <v>25082.575030000007</v>
      </c>
      <c r="J20" s="4">
        <f>'[1]Лицевые счета домов свод'!J1683</f>
        <v>-18544.575030000007</v>
      </c>
      <c r="K20" s="4">
        <f>'[1]Лицевые счета домов свод'!K1683</f>
        <v>2349.0700000000015</v>
      </c>
      <c r="L20" s="3"/>
    </row>
    <row r="21" spans="1:12" s="2" customFormat="1" ht="29.25" customHeight="1" hidden="1">
      <c r="A21" s="3"/>
      <c r="B21" s="3"/>
      <c r="C21" s="3"/>
      <c r="D21" s="8" t="s">
        <v>31</v>
      </c>
      <c r="E21" s="4">
        <f>'[1]Лицевые счета домов свод'!E1684</f>
        <v>367.4</v>
      </c>
      <c r="F21" s="4">
        <f>'[1]Лицевые счета домов свод'!F1684</f>
        <v>-2980.1800000000003</v>
      </c>
      <c r="G21" s="4">
        <f>'[1]Лицевые счета домов свод'!G1684</f>
        <v>2383.05</v>
      </c>
      <c r="H21" s="4">
        <f>'[1]Лицевые счета домов свод'!H1684</f>
        <v>2395.9950000000003</v>
      </c>
      <c r="I21" s="4">
        <f>'[1]Лицевые счета домов свод'!I1684</f>
        <v>0</v>
      </c>
      <c r="J21" s="4">
        <f>'[1]Лицевые счета домов свод'!J1684</f>
        <v>-584.185</v>
      </c>
      <c r="K21" s="4">
        <f>'[1]Лицевые счета домов свод'!K1684</f>
        <v>354.455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18684.52</v>
      </c>
      <c r="F22" s="4">
        <f>SUM(F13:F21)</f>
        <v>-154915.58</v>
      </c>
      <c r="G22" s="4">
        <f>SUM(G13:G21)</f>
        <v>161003.68</v>
      </c>
      <c r="H22" s="4">
        <f>SUM(H13:H21)</f>
        <v>161879.21499999997</v>
      </c>
      <c r="I22" s="9">
        <f>SUM(I13:I21)</f>
        <v>248128.67502999998</v>
      </c>
      <c r="J22" s="9">
        <f>SUM(J13:J21)</f>
        <v>-241165.04002999995</v>
      </c>
      <c r="K22" s="4">
        <f>SUM(K13:K21)</f>
        <v>17808.984999999986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свод'!E1686</f>
        <v>3374.99</v>
      </c>
      <c r="F23" s="4">
        <f>'[1]Лицевые счета домов свод'!F1686</f>
        <v>-3279.02</v>
      </c>
      <c r="G23" s="4">
        <f>'[1]Лицевые счета домов свод'!G1686</f>
        <v>57364.45000000001</v>
      </c>
      <c r="H23" s="4">
        <f>'[1]Лицевые счета домов свод'!H1686</f>
        <v>56772.19</v>
      </c>
      <c r="I23" s="4">
        <f>'[1]Лицевые счета домов свод'!I1686</f>
        <v>57364.45000000001</v>
      </c>
      <c r="J23" s="4">
        <f>'[1]Лицевые счета домов свод'!J1686</f>
        <v>-3871.280000000006</v>
      </c>
      <c r="K23" s="4">
        <f>'[1]Лицевые счета домов свод'!K1686</f>
        <v>3967.2500000000073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свод'!E1687</f>
        <v>0</v>
      </c>
      <c r="F24" s="4">
        <f>'[1]Лицевые счета домов свод'!F1687</f>
        <v>0</v>
      </c>
      <c r="G24" s="4">
        <f>'[1]Лицевые счета домов свод'!G1687</f>
        <v>7192.709999999999</v>
      </c>
      <c r="H24" s="4">
        <f>'[1]Лицевые счета домов свод'!H1687</f>
        <v>6833.58</v>
      </c>
      <c r="I24" s="4">
        <f>'[1]Лицевые счета домов свод'!I1687</f>
        <v>7192.709999999999</v>
      </c>
      <c r="J24" s="4">
        <f>'[1]Лицевые счета домов свод'!J1687</f>
        <v>-359.1299999999992</v>
      </c>
      <c r="K24" s="4">
        <f>'[1]Лицевые счета домов свод'!K1687</f>
        <v>359.1299999999992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свод'!E1688</f>
        <v>0</v>
      </c>
      <c r="F25" s="4">
        <f>'[1]Лицевые счета домов свод'!F1688</f>
        <v>0</v>
      </c>
      <c r="G25" s="4">
        <f>'[1]Лицевые счета домов свод'!G1688</f>
        <v>38483.909999999996</v>
      </c>
      <c r="H25" s="4">
        <f>'[1]Лицевые счета домов свод'!H1688</f>
        <v>34244.81999999999</v>
      </c>
      <c r="I25" s="4">
        <f>'[1]Лицевые счета домов свод'!I1688</f>
        <v>37870.21</v>
      </c>
      <c r="J25" s="4">
        <f>'[1]Лицевые счета домов свод'!J1688</f>
        <v>-4239.090000000004</v>
      </c>
      <c r="K25" s="4">
        <f>'[1]Лицевые счета домов свод'!K1688</f>
        <v>4239.090000000004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свод'!E1689</f>
        <v>15939.72</v>
      </c>
      <c r="F26" s="4">
        <f>'[1]Лицевые счета домов свод'!F1689</f>
        <v>314731.88</v>
      </c>
      <c r="G26" s="4">
        <f>'[1]Лицевые счета домов свод'!G1689</f>
        <v>116248.40000000002</v>
      </c>
      <c r="H26" s="4">
        <f>'[1]Лицевые счета домов свод'!H1689</f>
        <v>116660.31000000001</v>
      </c>
      <c r="I26" s="4">
        <f>'[1]Лицевые счета домов свод'!I1689</f>
        <v>0</v>
      </c>
      <c r="J26" s="4">
        <f>'[1]Лицевые счета домов свод'!J1689</f>
        <v>431392.19</v>
      </c>
      <c r="K26" s="4">
        <f>'[1]Лицевые счета домов свод'!K1689</f>
        <v>15527.810000000012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свод'!E1690</f>
        <v>3582.02</v>
      </c>
      <c r="F27" s="4">
        <f>'[1]Лицевые счета домов свод'!F1690</f>
        <v>-3581.32</v>
      </c>
      <c r="G27" s="4">
        <f>'[1]Лицевые счета домов свод'!G1690</f>
        <v>34002.909999999996</v>
      </c>
      <c r="H27" s="4">
        <f>'[1]Лицевые счета домов свод'!H1690</f>
        <v>33975.57000000001</v>
      </c>
      <c r="I27" s="4">
        <f>'[1]Лицевые счета домов свод'!I1690</f>
        <v>34002.909999999996</v>
      </c>
      <c r="J27" s="4">
        <f>'[1]Лицевые счета домов свод'!J1690</f>
        <v>-3608.6599999999885</v>
      </c>
      <c r="K27" s="4">
        <f>'[1]Лицевые счета домов свод'!K1690</f>
        <v>3609.3599999999883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свод'!E1691</f>
        <v>4707.9</v>
      </c>
      <c r="F28" s="4">
        <f>'[1]Лицевые счета домов свод'!F1691</f>
        <v>-4707.9</v>
      </c>
      <c r="G28" s="4">
        <f>'[1]Лицевые счета домов свод'!G1691</f>
        <v>54636.16</v>
      </c>
      <c r="H28" s="4">
        <f>'[1]Лицевые счета домов свод'!H1691</f>
        <v>54711.270000000004</v>
      </c>
      <c r="I28" s="4">
        <f>'[1]Лицевые счета домов свод'!I1691</f>
        <v>54636.16</v>
      </c>
      <c r="J28" s="4">
        <f>'[1]Лицевые счета домов свод'!J1691</f>
        <v>-4632.790000000001</v>
      </c>
      <c r="K28" s="4">
        <f>'[1]Лицевые счета домов свод'!K1691</f>
        <v>4632.790000000001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свод'!E1692</f>
        <v>8494.69</v>
      </c>
      <c r="F29" s="4">
        <f>'[1]Лицевые счета домов свод'!F1692</f>
        <v>-8494.69</v>
      </c>
      <c r="G29" s="4">
        <f>'[1]Лицевые счета домов свод'!G1692</f>
        <v>71082</v>
      </c>
      <c r="H29" s="4">
        <f>'[1]Лицевые счета домов свод'!H1692</f>
        <v>71258.13</v>
      </c>
      <c r="I29" s="4">
        <f>'[1]Лицевые счета домов свод'!I1692</f>
        <v>71082</v>
      </c>
      <c r="J29" s="4">
        <f>'[1]Лицевые счета домов свод'!J1692</f>
        <v>-8318.559999999998</v>
      </c>
      <c r="K29" s="4">
        <f>'[1]Лицевые счета домов свод'!K1692</f>
        <v>8318.559999999998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свод'!E1693</f>
        <v>6486.24</v>
      </c>
      <c r="F30" s="4">
        <f>'[1]Лицевые счета домов свод'!F1693</f>
        <v>-6486.24</v>
      </c>
      <c r="G30" s="4">
        <f>'[1]Лицевые счета домов свод'!G1693</f>
        <v>53766.51000000002</v>
      </c>
      <c r="H30" s="4">
        <f>'[1]Лицевые счета домов свод'!H1693</f>
        <v>53836.83000000001</v>
      </c>
      <c r="I30" s="4">
        <f>'[1]Лицевые счета домов свод'!I1693</f>
        <v>53766.51000000002</v>
      </c>
      <c r="J30" s="4">
        <f>'[1]Лицевые счета домов свод'!J1693</f>
        <v>-6415.920000000008</v>
      </c>
      <c r="K30" s="4">
        <f>'[1]Лицевые счета домов свод'!K1693</f>
        <v>6415.920000000008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свод'!E1694</f>
        <v>2949.6800000000003</v>
      </c>
      <c r="F31" s="4">
        <f>'[1]Лицевые счета домов свод'!F1694</f>
        <v>-2949.6800000000003</v>
      </c>
      <c r="G31" s="4">
        <f>'[1]Лицевые счета домов свод'!G1694</f>
        <v>27863.640000000003</v>
      </c>
      <c r="H31" s="4">
        <f>'[1]Лицевые счета домов свод'!H1694</f>
        <v>27818.4</v>
      </c>
      <c r="I31" s="4">
        <f>'[1]Лицевые счета домов свод'!I1694</f>
        <v>27863.640000000003</v>
      </c>
      <c r="J31" s="4">
        <f>'[1]Лицевые счета домов свод'!J1694</f>
        <v>-2994.920000000003</v>
      </c>
      <c r="K31" s="4">
        <f>'[1]Лицевые счета домов свод'!K1694</f>
        <v>2994.920000000003</v>
      </c>
      <c r="L31" s="3"/>
    </row>
    <row r="32" spans="1:12" s="2" customFormat="1" ht="12.75">
      <c r="A32" s="3">
        <v>43</v>
      </c>
      <c r="B32" s="5" t="s">
        <v>14</v>
      </c>
      <c r="C32" s="7">
        <v>24</v>
      </c>
      <c r="D32" s="3"/>
      <c r="E32" s="4">
        <f>SUM(E23:E31)+E12+E22</f>
        <v>79850.71</v>
      </c>
      <c r="F32" s="4">
        <f>SUM(F23:F31)+F12+F22</f>
        <v>14681.00999999998</v>
      </c>
      <c r="G32" s="4">
        <f>SUM(G23:G31)+G12+G22</f>
        <v>753586.26</v>
      </c>
      <c r="H32" s="4">
        <f>SUM(H23:H31)+H12+H22</f>
        <v>750428.535</v>
      </c>
      <c r="I32" s="9">
        <f>SUM(I23:I31)+I12+I22</f>
        <v>621168.0550299999</v>
      </c>
      <c r="J32" s="9">
        <f>SUM(J23:J31)+J12+J22</f>
        <v>143327.78997000007</v>
      </c>
      <c r="K32" s="9">
        <f>SUM(K23:K31)+K12+K22</f>
        <v>83008.43500000001</v>
      </c>
      <c r="L32" s="5" t="s">
        <v>15</v>
      </c>
    </row>
    <row r="33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80" zoomScaleNormal="80" workbookViewId="0" topLeftCell="A1">
      <selection activeCell="D39" sqref="D39"/>
    </sheetView>
  </sheetViews>
  <sheetFormatPr defaultColWidth="12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0" t="s">
        <v>42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43</v>
      </c>
      <c r="C2" s="10" t="s">
        <v>2</v>
      </c>
      <c r="D2" s="10" t="s">
        <v>44</v>
      </c>
      <c r="E2" s="10" t="s">
        <v>45</v>
      </c>
    </row>
    <row r="3" spans="1:5" s="2" customFormat="1" ht="12.75">
      <c r="A3" s="5">
        <v>1</v>
      </c>
      <c r="B3" s="5" t="s">
        <v>46</v>
      </c>
      <c r="C3" s="5" t="s">
        <v>47</v>
      </c>
      <c r="D3" s="5" t="s">
        <v>48</v>
      </c>
      <c r="E3" s="5">
        <v>29260.79</v>
      </c>
    </row>
    <row r="4" spans="1:5" s="2" customFormat="1" ht="13.5" customHeight="1" hidden="1">
      <c r="A4" s="5">
        <v>2</v>
      </c>
      <c r="B4" s="11"/>
      <c r="C4" s="11"/>
      <c r="D4" s="11"/>
      <c r="E4" s="11"/>
    </row>
    <row r="5" spans="1:5" s="2" customFormat="1" ht="12.75" hidden="1">
      <c r="A5" s="5"/>
      <c r="B5" s="5" t="s">
        <v>49</v>
      </c>
      <c r="C5" s="5"/>
      <c r="D5" s="5"/>
      <c r="E5" s="5">
        <f>E4+E3</f>
        <v>29260.79</v>
      </c>
    </row>
    <row r="6" spans="1:5" s="2" customFormat="1" ht="12.75" hidden="1">
      <c r="A6" s="3"/>
      <c r="B6" s="3"/>
      <c r="C6" s="3"/>
      <c r="D6" s="3"/>
      <c r="E6" s="3"/>
    </row>
    <row r="7" spans="1:5" s="2" customFormat="1" ht="12.75" hidden="1">
      <c r="A7" s="10"/>
      <c r="B7" s="10"/>
      <c r="C7" s="10"/>
      <c r="D7" s="10"/>
      <c r="E7" s="10"/>
    </row>
    <row r="8" spans="1:5" s="2" customFormat="1" ht="12.75" hidden="1">
      <c r="A8" s="11" t="s">
        <v>1</v>
      </c>
      <c r="B8" s="10" t="s">
        <v>43</v>
      </c>
      <c r="C8" s="10" t="s">
        <v>2</v>
      </c>
      <c r="D8" s="10" t="s">
        <v>44</v>
      </c>
      <c r="E8" s="10" t="s">
        <v>45</v>
      </c>
    </row>
    <row r="9" spans="1:5" s="2" customFormat="1" ht="12.75" hidden="1">
      <c r="A9" s="5">
        <v>1</v>
      </c>
      <c r="B9" s="5"/>
      <c r="C9" s="5"/>
      <c r="D9" s="5"/>
      <c r="E9" s="5"/>
    </row>
    <row r="10" spans="1:5" s="2" customFormat="1" ht="12.75" hidden="1">
      <c r="A10" s="5">
        <v>2</v>
      </c>
      <c r="B10" s="11"/>
      <c r="C10" s="11"/>
      <c r="D10" s="11"/>
      <c r="E10" s="11"/>
    </row>
    <row r="11" spans="1:5" s="2" customFormat="1" ht="12.75" hidden="1">
      <c r="A11" s="5"/>
      <c r="B11" s="5" t="s">
        <v>49</v>
      </c>
      <c r="C11" s="5"/>
      <c r="D11" s="5"/>
      <c r="E11" s="5">
        <f>E10+E9</f>
        <v>0</v>
      </c>
    </row>
    <row r="12" spans="1:5" s="2" customFormat="1" ht="12.75" hidden="1">
      <c r="A12" s="10"/>
      <c r="B12" s="10"/>
      <c r="C12" s="10"/>
      <c r="D12" s="10"/>
      <c r="E12" s="10"/>
    </row>
    <row r="13" spans="1:5" s="2" customFormat="1" ht="12.75" hidden="1">
      <c r="A13" s="11" t="s">
        <v>1</v>
      </c>
      <c r="B13" s="10" t="s">
        <v>43</v>
      </c>
      <c r="C13" s="10" t="s">
        <v>2</v>
      </c>
      <c r="D13" s="10" t="s">
        <v>44</v>
      </c>
      <c r="E13" s="10" t="s">
        <v>45</v>
      </c>
    </row>
    <row r="14" spans="1:5" s="2" customFormat="1" ht="12.75" hidden="1">
      <c r="A14" s="5">
        <v>1</v>
      </c>
      <c r="B14" s="11"/>
      <c r="C14" s="11"/>
      <c r="D14" s="11"/>
      <c r="E14" s="11"/>
    </row>
    <row r="15" spans="1:5" s="2" customFormat="1" ht="12.75" hidden="1">
      <c r="A15" s="5">
        <v>2</v>
      </c>
      <c r="B15" s="11"/>
      <c r="C15" s="11"/>
      <c r="D15" s="11"/>
      <c r="E15" s="11"/>
    </row>
    <row r="16" spans="1:5" s="2" customFormat="1" ht="12.75" hidden="1">
      <c r="A16" s="5"/>
      <c r="B16" s="5" t="s">
        <v>49</v>
      </c>
      <c r="C16" s="5"/>
      <c r="D16" s="5"/>
      <c r="E16" s="5">
        <f>E15+E14</f>
        <v>0</v>
      </c>
    </row>
    <row r="17" spans="1:5" s="2" customFormat="1" ht="12.75" hidden="1">
      <c r="A17" s="1"/>
      <c r="B17" s="1"/>
      <c r="C17" s="1"/>
      <c r="D17" s="1"/>
      <c r="E17" s="1"/>
    </row>
    <row r="18" spans="1:5" s="2" customFormat="1" ht="12.75" hidden="1">
      <c r="A18" s="10"/>
      <c r="B18" s="10"/>
      <c r="C18" s="10"/>
      <c r="D18" s="10"/>
      <c r="E18" s="10"/>
    </row>
    <row r="19" spans="1:5" s="2" customFormat="1" ht="12.75" hidden="1">
      <c r="A19" s="11" t="s">
        <v>1</v>
      </c>
      <c r="B19" s="10" t="s">
        <v>43</v>
      </c>
      <c r="C19" s="10" t="s">
        <v>2</v>
      </c>
      <c r="D19" s="10" t="s">
        <v>44</v>
      </c>
      <c r="E19" s="10" t="s">
        <v>45</v>
      </c>
    </row>
    <row r="20" spans="1:5" s="2" customFormat="1" ht="12.75" hidden="1">
      <c r="A20" s="5">
        <v>1</v>
      </c>
      <c r="B20" s="11"/>
      <c r="C20" s="11"/>
      <c r="D20" s="11"/>
      <c r="E20" s="11"/>
    </row>
    <row r="21" spans="1:5" s="2" customFormat="1" ht="12.75" hidden="1">
      <c r="A21" s="5">
        <v>2</v>
      </c>
      <c r="B21" s="11"/>
      <c r="C21" s="11"/>
      <c r="D21" s="11"/>
      <c r="E21" s="11"/>
    </row>
    <row r="22" spans="1:5" s="2" customFormat="1" ht="12.75" hidden="1">
      <c r="A22" s="5"/>
      <c r="B22" s="5" t="s">
        <v>49</v>
      </c>
      <c r="C22" s="5"/>
      <c r="D22" s="5"/>
      <c r="E22" s="5">
        <f>E21+E20</f>
        <v>0</v>
      </c>
    </row>
    <row r="23" s="2" customFormat="1" ht="12.75" hidden="1"/>
    <row r="24" spans="1:5" s="2" customFormat="1" ht="12.75" hidden="1">
      <c r="A24" s="10"/>
      <c r="B24" s="10"/>
      <c r="C24" s="10"/>
      <c r="D24" s="10"/>
      <c r="E24" s="10"/>
    </row>
    <row r="25" spans="1:5" s="2" customFormat="1" ht="12.75" hidden="1">
      <c r="A25" s="11" t="s">
        <v>1</v>
      </c>
      <c r="B25" s="10" t="s">
        <v>43</v>
      </c>
      <c r="C25" s="10" t="s">
        <v>2</v>
      </c>
      <c r="D25" s="10" t="s">
        <v>44</v>
      </c>
      <c r="E25" s="10" t="s">
        <v>45</v>
      </c>
    </row>
    <row r="26" spans="1:5" s="2" customFormat="1" ht="12.75" hidden="1">
      <c r="A26" s="5">
        <v>1</v>
      </c>
      <c r="B26" s="11"/>
      <c r="C26" s="11"/>
      <c r="D26" s="11"/>
      <c r="E26" s="11"/>
    </row>
    <row r="27" spans="1:5" s="2" customFormat="1" ht="12.75" hidden="1">
      <c r="A27" s="5">
        <v>2</v>
      </c>
      <c r="B27" s="11"/>
      <c r="C27" s="11"/>
      <c r="D27" s="11"/>
      <c r="E27" s="11"/>
    </row>
    <row r="28" spans="1:5" s="2" customFormat="1" ht="12.75" hidden="1">
      <c r="A28" s="5"/>
      <c r="B28" s="5" t="s">
        <v>49</v>
      </c>
      <c r="C28" s="5"/>
      <c r="D28" s="5"/>
      <c r="E28" s="5">
        <f>E27+E26</f>
        <v>0</v>
      </c>
    </row>
    <row r="29" s="2" customFormat="1" ht="12.75" hidden="1"/>
    <row r="30" spans="1:5" s="2" customFormat="1" ht="12.75" hidden="1">
      <c r="A30" s="12"/>
      <c r="B30" s="12" t="s">
        <v>50</v>
      </c>
      <c r="C30" s="12"/>
      <c r="D30" s="12"/>
      <c r="E30" s="12">
        <f>E5+E11+E16+E22+E28</f>
        <v>29260.79</v>
      </c>
    </row>
    <row r="31" s="2" customFormat="1" ht="12.75"/>
    <row r="32" s="2" customFormat="1" ht="12.75"/>
  </sheetData>
  <sheetProtection selectLockedCells="1" selectUnlockedCells="1"/>
  <mergeCells count="5">
    <mergeCell ref="A1:E1"/>
    <mergeCell ref="A7:E7"/>
    <mergeCell ref="A12:E12"/>
    <mergeCell ref="A18:E18"/>
    <mergeCell ref="A24:E2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80" zoomScaleNormal="80" workbookViewId="0" topLeftCell="A1">
      <selection activeCell="F76" sqref="F76"/>
    </sheetView>
  </sheetViews>
  <sheetFormatPr defaultColWidth="12.57421875" defaultRowHeight="12.75"/>
  <cols>
    <col min="1" max="1" width="8.7109375" style="0" customWidth="1"/>
    <col min="2" max="2" width="44.140625" style="13" customWidth="1"/>
    <col min="3" max="3" width="23.57421875" style="0" customWidth="1"/>
    <col min="4" max="4" width="47.851562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0" t="s">
        <v>51</v>
      </c>
      <c r="B1" s="10"/>
      <c r="C1" s="10"/>
      <c r="D1" s="10"/>
      <c r="E1" s="10"/>
    </row>
    <row r="2" spans="1:5" s="2" customFormat="1" ht="12.75">
      <c r="A2" s="11" t="s">
        <v>1</v>
      </c>
      <c r="B2" s="11" t="s">
        <v>43</v>
      </c>
      <c r="C2" s="10" t="s">
        <v>2</v>
      </c>
      <c r="D2" s="10" t="s">
        <v>44</v>
      </c>
      <c r="E2" s="10" t="s">
        <v>45</v>
      </c>
    </row>
    <row r="3" spans="1:5" s="2" customFormat="1" ht="12.75">
      <c r="A3" s="5">
        <v>1</v>
      </c>
      <c r="B3" s="6" t="s">
        <v>52</v>
      </c>
      <c r="C3" s="5" t="s">
        <v>53</v>
      </c>
      <c r="D3" s="5"/>
      <c r="E3" s="5">
        <v>947.92</v>
      </c>
    </row>
    <row r="4" spans="1:5" s="2" customFormat="1" ht="30.75" customHeight="1">
      <c r="A4" s="5">
        <v>2</v>
      </c>
      <c r="B4" s="11" t="s">
        <v>54</v>
      </c>
      <c r="C4" s="11" t="s">
        <v>53</v>
      </c>
      <c r="D4" s="10"/>
      <c r="E4" s="10">
        <v>118.49</v>
      </c>
    </row>
    <row r="5" spans="1:5" s="2" customFormat="1" ht="36" customHeight="1" hidden="1">
      <c r="A5" s="5">
        <v>3</v>
      </c>
      <c r="B5" s="11" t="s">
        <v>55</v>
      </c>
      <c r="C5" s="10" t="s">
        <v>47</v>
      </c>
      <c r="D5" s="14"/>
      <c r="E5" s="10">
        <v>4034.25</v>
      </c>
    </row>
    <row r="6" spans="1:5" s="2" customFormat="1" ht="34.5" customHeight="1" hidden="1">
      <c r="A6" s="5">
        <v>4</v>
      </c>
      <c r="B6" s="11"/>
      <c r="C6" s="10"/>
      <c r="D6" s="14"/>
      <c r="E6" s="10"/>
    </row>
    <row r="7" spans="1:5" s="2" customFormat="1" ht="12.75" hidden="1">
      <c r="A7" s="5"/>
      <c r="B7" s="6" t="s">
        <v>49</v>
      </c>
      <c r="C7" s="5"/>
      <c r="D7" s="5"/>
      <c r="E7" s="5">
        <f>E4+E3+E5+E6</f>
        <v>5100.66</v>
      </c>
    </row>
    <row r="8" spans="1:5" s="2" customFormat="1" ht="12.75" hidden="1">
      <c r="A8" s="3"/>
      <c r="B8" s="8"/>
      <c r="C8" s="3"/>
      <c r="D8" s="3"/>
      <c r="E8" s="3"/>
    </row>
    <row r="9" spans="1:5" s="2" customFormat="1" ht="12.75">
      <c r="A9" s="10" t="s">
        <v>56</v>
      </c>
      <c r="B9" s="10"/>
      <c r="C9" s="10"/>
      <c r="D9" s="10"/>
      <c r="E9" s="10"/>
    </row>
    <row r="10" spans="1:5" s="2" customFormat="1" ht="12.75">
      <c r="A10" s="11" t="s">
        <v>1</v>
      </c>
      <c r="B10" s="11" t="s">
        <v>43</v>
      </c>
      <c r="C10" s="10" t="s">
        <v>2</v>
      </c>
      <c r="D10" s="10" t="s">
        <v>44</v>
      </c>
      <c r="E10" s="10" t="s">
        <v>45</v>
      </c>
    </row>
    <row r="11" spans="1:5" s="2" customFormat="1" ht="12.75" hidden="1">
      <c r="A11" s="5">
        <v>1</v>
      </c>
      <c r="B11" s="11" t="s">
        <v>55</v>
      </c>
      <c r="C11" s="10" t="s">
        <v>47</v>
      </c>
      <c r="D11" s="5"/>
      <c r="E11" s="5">
        <v>3563.41</v>
      </c>
    </row>
    <row r="12" spans="1:5" s="2" customFormat="1" ht="12.75">
      <c r="A12" s="5">
        <v>1</v>
      </c>
      <c r="B12" s="6" t="s">
        <v>52</v>
      </c>
      <c r="C12" s="5" t="s">
        <v>53</v>
      </c>
      <c r="D12" s="5"/>
      <c r="E12" s="5">
        <v>947.92</v>
      </c>
    </row>
    <row r="13" spans="1:5" s="2" customFormat="1" ht="12.75">
      <c r="A13" s="5">
        <v>2</v>
      </c>
      <c r="B13" s="6" t="s">
        <v>57</v>
      </c>
      <c r="C13" s="5" t="s">
        <v>53</v>
      </c>
      <c r="D13" s="5"/>
      <c r="E13" s="5">
        <v>4915.54</v>
      </c>
    </row>
    <row r="14" spans="1:5" s="2" customFormat="1" ht="12.75">
      <c r="A14" s="5">
        <v>3</v>
      </c>
      <c r="B14" s="11" t="s">
        <v>54</v>
      </c>
      <c r="C14" s="11" t="s">
        <v>53</v>
      </c>
      <c r="D14" s="10"/>
      <c r="E14" s="10">
        <v>118.49</v>
      </c>
    </row>
    <row r="15" spans="1:5" s="2" customFormat="1" ht="12.75" hidden="1">
      <c r="A15" s="5"/>
      <c r="B15" s="6" t="s">
        <v>49</v>
      </c>
      <c r="C15" s="5"/>
      <c r="D15" s="5"/>
      <c r="E15" s="5">
        <f>E11+E12+E13+E14</f>
        <v>9545.359999999999</v>
      </c>
    </row>
    <row r="16" spans="1:5" s="2" customFormat="1" ht="12.75" hidden="1">
      <c r="A16" s="5"/>
      <c r="B16" s="6"/>
      <c r="C16" s="5"/>
      <c r="D16" s="5"/>
      <c r="E16" s="5"/>
    </row>
    <row r="17" spans="1:5" s="2" customFormat="1" ht="12.75">
      <c r="A17" s="15">
        <v>42795</v>
      </c>
      <c r="B17" s="15"/>
      <c r="C17" s="15"/>
      <c r="D17" s="15"/>
      <c r="E17" s="15"/>
    </row>
    <row r="18" spans="1:5" s="2" customFormat="1" ht="12.75">
      <c r="A18" s="11" t="s">
        <v>1</v>
      </c>
      <c r="B18" s="11" t="s">
        <v>43</v>
      </c>
      <c r="C18" s="10" t="s">
        <v>2</v>
      </c>
      <c r="D18" s="10" t="s">
        <v>44</v>
      </c>
      <c r="E18" s="10" t="s">
        <v>45</v>
      </c>
    </row>
    <row r="19" spans="1:5" s="2" customFormat="1" ht="12.75">
      <c r="A19" s="5">
        <v>1</v>
      </c>
      <c r="B19" s="6" t="s">
        <v>52</v>
      </c>
      <c r="C19" s="5" t="s">
        <v>47</v>
      </c>
      <c r="D19" s="5"/>
      <c r="E19" s="5">
        <v>947.92</v>
      </c>
    </row>
    <row r="20" spans="1:5" s="2" customFormat="1" ht="12.75">
      <c r="A20" s="5">
        <v>2</v>
      </c>
      <c r="B20" s="11" t="s">
        <v>54</v>
      </c>
      <c r="C20" s="11" t="s">
        <v>47</v>
      </c>
      <c r="D20" s="10"/>
      <c r="E20" s="10">
        <v>118.49</v>
      </c>
    </row>
    <row r="21" spans="1:5" s="2" customFormat="1" ht="12.75" hidden="1">
      <c r="A21" s="5">
        <v>3</v>
      </c>
      <c r="B21" s="11" t="s">
        <v>55</v>
      </c>
      <c r="C21" s="10" t="s">
        <v>47</v>
      </c>
      <c r="D21" s="10"/>
      <c r="E21" s="10">
        <v>3563.41</v>
      </c>
    </row>
    <row r="22" spans="1:5" s="2" customFormat="1" ht="12.75" hidden="1">
      <c r="A22" s="5"/>
      <c r="B22" s="6" t="s">
        <v>49</v>
      </c>
      <c r="C22" s="5"/>
      <c r="D22" s="5"/>
      <c r="E22" s="5">
        <f>E20+E19+E21</f>
        <v>4629.82</v>
      </c>
    </row>
    <row r="23" spans="1:5" s="2" customFormat="1" ht="12.75" hidden="1">
      <c r="A23" s="5"/>
      <c r="B23" s="6"/>
      <c r="C23" s="5"/>
      <c r="D23" s="5"/>
      <c r="E23" s="5"/>
    </row>
    <row r="24" spans="1:5" s="17" customFormat="1" ht="12.75">
      <c r="A24" s="16" t="s">
        <v>58</v>
      </c>
      <c r="B24" s="16"/>
      <c r="C24" s="16"/>
      <c r="D24" s="16"/>
      <c r="E24" s="16"/>
    </row>
    <row r="25" spans="1:5" s="2" customFormat="1" ht="12.75">
      <c r="A25" s="11" t="s">
        <v>1</v>
      </c>
      <c r="B25" s="11" t="s">
        <v>43</v>
      </c>
      <c r="C25" s="10" t="s">
        <v>2</v>
      </c>
      <c r="D25" s="10" t="s">
        <v>44</v>
      </c>
      <c r="E25" s="10" t="s">
        <v>45</v>
      </c>
    </row>
    <row r="26" spans="1:5" s="2" customFormat="1" ht="12.75">
      <c r="A26" s="5">
        <v>1</v>
      </c>
      <c r="B26" s="6" t="s">
        <v>52</v>
      </c>
      <c r="C26" s="5" t="s">
        <v>47</v>
      </c>
      <c r="D26" s="5"/>
      <c r="E26" s="5">
        <v>947.92</v>
      </c>
    </row>
    <row r="27" spans="1:5" s="2" customFormat="1" ht="12.75">
      <c r="A27" s="5">
        <v>2</v>
      </c>
      <c r="B27" s="11" t="s">
        <v>54</v>
      </c>
      <c r="C27" s="11" t="s">
        <v>47</v>
      </c>
      <c r="D27" s="10"/>
      <c r="E27" s="10">
        <v>118.49</v>
      </c>
    </row>
    <row r="28" spans="1:5" s="2" customFormat="1" ht="12.75">
      <c r="A28" s="5">
        <v>3</v>
      </c>
      <c r="B28" s="11" t="s">
        <v>59</v>
      </c>
      <c r="C28" s="11" t="s">
        <v>47</v>
      </c>
      <c r="D28" s="10" t="s">
        <v>60</v>
      </c>
      <c r="E28" s="10">
        <v>1309.92</v>
      </c>
    </row>
    <row r="29" spans="1:5" s="2" customFormat="1" ht="12.75" hidden="1">
      <c r="A29" s="5">
        <v>4</v>
      </c>
      <c r="B29" s="11"/>
      <c r="C29" s="11"/>
      <c r="D29" s="10"/>
      <c r="E29" s="10"/>
    </row>
    <row r="30" spans="1:5" s="2" customFormat="1" ht="12.75" hidden="1">
      <c r="A30" s="5">
        <v>5</v>
      </c>
      <c r="B30" s="11"/>
      <c r="C30" s="11"/>
      <c r="D30" s="10"/>
      <c r="E30" s="10"/>
    </row>
    <row r="31" spans="1:5" s="2" customFormat="1" ht="12.75" hidden="1">
      <c r="A31" s="5"/>
      <c r="B31" s="6" t="s">
        <v>49</v>
      </c>
      <c r="C31" s="5"/>
      <c r="D31" s="5"/>
      <c r="E31" s="5">
        <f>E26+E27+E28+E29+E30</f>
        <v>2376.33</v>
      </c>
    </row>
    <row r="32" spans="1:5" s="2" customFormat="1" ht="12.75" hidden="1">
      <c r="A32" s="5"/>
      <c r="B32" s="6"/>
      <c r="C32" s="5"/>
      <c r="D32" s="5"/>
      <c r="E32" s="5"/>
    </row>
    <row r="33" spans="1:5" s="17" customFormat="1" ht="12.75">
      <c r="A33" s="16" t="s">
        <v>61</v>
      </c>
      <c r="B33" s="16"/>
      <c r="C33" s="16"/>
      <c r="D33" s="16"/>
      <c r="E33" s="16"/>
    </row>
    <row r="34" spans="1:5" s="2" customFormat="1" ht="12.75">
      <c r="A34" s="11" t="s">
        <v>1</v>
      </c>
      <c r="B34" s="11" t="s">
        <v>43</v>
      </c>
      <c r="C34" s="10" t="s">
        <v>2</v>
      </c>
      <c r="D34" s="10" t="s">
        <v>44</v>
      </c>
      <c r="E34" s="10" t="s">
        <v>45</v>
      </c>
    </row>
    <row r="35" spans="1:5" s="2" customFormat="1" ht="12.75">
      <c r="A35" s="5">
        <v>1</v>
      </c>
      <c r="B35" s="11" t="s">
        <v>54</v>
      </c>
      <c r="C35" s="11" t="s">
        <v>47</v>
      </c>
      <c r="D35" s="10"/>
      <c r="E35" s="10">
        <v>118.49</v>
      </c>
    </row>
    <row r="36" spans="1:5" s="2" customFormat="1" ht="12.75">
      <c r="A36" s="5">
        <v>2</v>
      </c>
      <c r="B36" s="6" t="s">
        <v>52</v>
      </c>
      <c r="C36" s="5" t="s">
        <v>47</v>
      </c>
      <c r="D36" s="5"/>
      <c r="E36" s="5">
        <v>947.92</v>
      </c>
    </row>
    <row r="37" spans="1:5" s="2" customFormat="1" ht="12.75" hidden="1">
      <c r="A37" s="5">
        <v>3</v>
      </c>
      <c r="B37" s="11"/>
      <c r="C37" s="11"/>
      <c r="D37" s="10"/>
      <c r="E37" s="10"/>
    </row>
    <row r="38" spans="1:5" s="2" customFormat="1" ht="12.75" hidden="1">
      <c r="A38" s="5">
        <v>4</v>
      </c>
      <c r="B38" s="11"/>
      <c r="C38" s="11"/>
      <c r="D38" s="10"/>
      <c r="E38" s="10"/>
    </row>
    <row r="39" spans="1:5" s="2" customFormat="1" ht="12.75" hidden="1">
      <c r="A39" s="5"/>
      <c r="B39" s="6" t="s">
        <v>49</v>
      </c>
      <c r="C39" s="5"/>
      <c r="D39" s="5"/>
      <c r="E39" s="5">
        <f>E35+E36+E37+E38</f>
        <v>1066.4099999999999</v>
      </c>
    </row>
    <row r="40" spans="1:5" s="17" customFormat="1" ht="12.75">
      <c r="A40" s="16" t="s">
        <v>62</v>
      </c>
      <c r="B40" s="16"/>
      <c r="C40" s="16"/>
      <c r="D40" s="16"/>
      <c r="E40" s="16"/>
    </row>
    <row r="41" spans="1:5" s="2" customFormat="1" ht="12.75">
      <c r="A41" s="11" t="s">
        <v>1</v>
      </c>
      <c r="B41" s="11" t="s">
        <v>43</v>
      </c>
      <c r="C41" s="10" t="s">
        <v>2</v>
      </c>
      <c r="D41" s="10" t="s">
        <v>44</v>
      </c>
      <c r="E41" s="10" t="s">
        <v>45</v>
      </c>
    </row>
    <row r="42" spans="1:5" s="2" customFormat="1" ht="12.75">
      <c r="A42" s="5">
        <v>1</v>
      </c>
      <c r="B42" s="11" t="s">
        <v>54</v>
      </c>
      <c r="C42" s="11" t="s">
        <v>47</v>
      </c>
      <c r="D42" s="10"/>
      <c r="E42" s="10">
        <v>118.49</v>
      </c>
    </row>
    <row r="43" spans="1:5" s="2" customFormat="1" ht="33" customHeight="1">
      <c r="A43" s="5">
        <v>2</v>
      </c>
      <c r="B43" s="11" t="s">
        <v>63</v>
      </c>
      <c r="C43" s="11" t="s">
        <v>47</v>
      </c>
      <c r="D43" s="11"/>
      <c r="E43" s="11">
        <v>1085.06</v>
      </c>
    </row>
    <row r="44" spans="1:5" s="2" customFormat="1" ht="32.25" customHeight="1">
      <c r="A44" s="5">
        <v>3</v>
      </c>
      <c r="B44" s="6" t="s">
        <v>52</v>
      </c>
      <c r="C44" s="5" t="s">
        <v>47</v>
      </c>
      <c r="D44" s="5"/>
      <c r="E44" s="5">
        <v>947.92</v>
      </c>
    </row>
    <row r="45" spans="1:5" s="2" customFormat="1" ht="12.75">
      <c r="A45" s="5">
        <v>4</v>
      </c>
      <c r="B45" s="11" t="s">
        <v>64</v>
      </c>
      <c r="C45" s="5" t="s">
        <v>47</v>
      </c>
      <c r="D45" s="10"/>
      <c r="E45" s="10">
        <v>25390.95</v>
      </c>
    </row>
    <row r="46" spans="1:5" s="2" customFormat="1" ht="12.75" hidden="1">
      <c r="A46" s="5"/>
      <c r="B46" s="6" t="s">
        <v>49</v>
      </c>
      <c r="C46" s="5"/>
      <c r="D46" s="5"/>
      <c r="E46" s="5">
        <f>E43+E44+E42+E45</f>
        <v>27542.420000000002</v>
      </c>
    </row>
    <row r="47" spans="1:5" s="2" customFormat="1" ht="12.75" hidden="1">
      <c r="A47" s="10"/>
      <c r="B47" s="10"/>
      <c r="C47" s="10"/>
      <c r="D47" s="10"/>
      <c r="E47" s="10"/>
    </row>
    <row r="48" spans="1:5" s="2" customFormat="1" ht="12.75">
      <c r="A48" s="10" t="s">
        <v>65</v>
      </c>
      <c r="B48" s="10"/>
      <c r="C48" s="10"/>
      <c r="D48" s="10"/>
      <c r="E48" s="10"/>
    </row>
    <row r="49" spans="1:5" s="2" customFormat="1" ht="12.75">
      <c r="A49" s="11" t="s">
        <v>1</v>
      </c>
      <c r="B49" s="11" t="s">
        <v>43</v>
      </c>
      <c r="C49" s="10" t="s">
        <v>2</v>
      </c>
      <c r="D49" s="10" t="s">
        <v>44</v>
      </c>
      <c r="E49" s="10" t="s">
        <v>45</v>
      </c>
    </row>
    <row r="50" spans="1:5" s="2" customFormat="1" ht="12.75">
      <c r="A50" s="5">
        <v>1</v>
      </c>
      <c r="B50" s="6" t="s">
        <v>52</v>
      </c>
      <c r="C50" s="5" t="s">
        <v>47</v>
      </c>
      <c r="D50" s="5"/>
      <c r="E50" s="5">
        <v>947.92</v>
      </c>
    </row>
    <row r="51" spans="1:5" s="2" customFormat="1" ht="12.75">
      <c r="A51" s="5">
        <v>2</v>
      </c>
      <c r="B51" s="11" t="s">
        <v>66</v>
      </c>
      <c r="C51" s="11" t="s">
        <v>47</v>
      </c>
      <c r="D51" s="11" t="s">
        <v>67</v>
      </c>
      <c r="E51" s="10">
        <v>24115</v>
      </c>
    </row>
    <row r="52" spans="1:5" s="2" customFormat="1" ht="12.75">
      <c r="A52" s="5">
        <v>3</v>
      </c>
      <c r="B52" s="11" t="s">
        <v>54</v>
      </c>
      <c r="C52" s="11" t="s">
        <v>47</v>
      </c>
      <c r="D52" s="10"/>
      <c r="E52" s="10">
        <v>118.49</v>
      </c>
    </row>
    <row r="53" spans="1:5" s="2" customFormat="1" ht="12.75" hidden="1">
      <c r="A53" s="5"/>
      <c r="B53" s="6" t="s">
        <v>49</v>
      </c>
      <c r="C53" s="5"/>
      <c r="D53" s="5"/>
      <c r="E53" s="5">
        <f>E51+E52+E50</f>
        <v>25181.41</v>
      </c>
    </row>
    <row r="54" s="2" customFormat="1" ht="12.75" hidden="1">
      <c r="B54" s="18"/>
    </row>
    <row r="55" spans="1:5" s="2" customFormat="1" ht="12.75">
      <c r="A55" s="10" t="s">
        <v>68</v>
      </c>
      <c r="B55" s="10"/>
      <c r="C55" s="10"/>
      <c r="D55" s="10"/>
      <c r="E55" s="10"/>
    </row>
    <row r="56" spans="1:5" s="2" customFormat="1" ht="12.75">
      <c r="A56" s="11" t="s">
        <v>1</v>
      </c>
      <c r="B56" s="11" t="s">
        <v>43</v>
      </c>
      <c r="C56" s="10" t="s">
        <v>2</v>
      </c>
      <c r="D56" s="10" t="s">
        <v>44</v>
      </c>
      <c r="E56" s="10" t="s">
        <v>45</v>
      </c>
    </row>
    <row r="57" spans="1:5" s="2" customFormat="1" ht="12.75">
      <c r="A57" s="5">
        <v>1</v>
      </c>
      <c r="B57" s="6" t="s">
        <v>52</v>
      </c>
      <c r="C57" s="11" t="s">
        <v>47</v>
      </c>
      <c r="D57" s="5"/>
      <c r="E57" s="5">
        <v>947.92</v>
      </c>
    </row>
    <row r="58" spans="1:5" s="2" customFormat="1" ht="31.5" customHeight="1">
      <c r="A58" s="5">
        <v>2</v>
      </c>
      <c r="B58" s="11" t="s">
        <v>54</v>
      </c>
      <c r="C58" s="11" t="s">
        <v>47</v>
      </c>
      <c r="D58" s="10"/>
      <c r="E58" s="10">
        <v>118.49</v>
      </c>
    </row>
    <row r="59" spans="1:5" s="2" customFormat="1" ht="12.75" hidden="1">
      <c r="A59" s="5">
        <v>3</v>
      </c>
      <c r="B59" s="11"/>
      <c r="C59" s="11"/>
      <c r="D59" s="10"/>
      <c r="E59" s="10"/>
    </row>
    <row r="60" spans="1:5" s="2" customFormat="1" ht="12.75" hidden="1">
      <c r="A60" s="5"/>
      <c r="B60" s="6" t="s">
        <v>49</v>
      </c>
      <c r="C60" s="5"/>
      <c r="D60" s="5"/>
      <c r="E60" s="5">
        <f>E57+E58+E59</f>
        <v>1066.4099999999999</v>
      </c>
    </row>
    <row r="61" s="2" customFormat="1" ht="12.75" hidden="1">
      <c r="B61" s="18"/>
    </row>
    <row r="62" spans="1:5" s="2" customFormat="1" ht="12.75">
      <c r="A62" s="10" t="s">
        <v>69</v>
      </c>
      <c r="B62" s="10"/>
      <c r="C62" s="10"/>
      <c r="D62" s="10"/>
      <c r="E62" s="10"/>
    </row>
    <row r="63" spans="1:5" s="2" customFormat="1" ht="12.75">
      <c r="A63" s="11" t="s">
        <v>1</v>
      </c>
      <c r="B63" s="11" t="s">
        <v>43</v>
      </c>
      <c r="C63" s="10" t="s">
        <v>2</v>
      </c>
      <c r="D63" s="10" t="s">
        <v>44</v>
      </c>
      <c r="E63" s="10" t="s">
        <v>45</v>
      </c>
    </row>
    <row r="64" spans="1:5" s="2" customFormat="1" ht="12.75">
      <c r="A64" s="5">
        <v>1</v>
      </c>
      <c r="B64" s="6" t="s">
        <v>52</v>
      </c>
      <c r="C64" s="11" t="s">
        <v>47</v>
      </c>
      <c r="D64" s="5"/>
      <c r="E64" s="5">
        <v>947.92</v>
      </c>
    </row>
    <row r="65" spans="1:5" s="2" customFormat="1" ht="12.75">
      <c r="A65" s="5">
        <v>2</v>
      </c>
      <c r="B65" s="11" t="s">
        <v>54</v>
      </c>
      <c r="C65" s="11" t="s">
        <v>47</v>
      </c>
      <c r="D65" s="10"/>
      <c r="E65" s="10">
        <v>118.49</v>
      </c>
    </row>
    <row r="66" spans="1:5" s="2" customFormat="1" ht="31.5" customHeight="1" hidden="1">
      <c r="A66" s="5">
        <v>3</v>
      </c>
      <c r="B66" s="11"/>
      <c r="C66" s="11"/>
      <c r="D66" s="10"/>
      <c r="E66" s="10"/>
    </row>
    <row r="67" spans="1:5" s="2" customFormat="1" ht="31.5" customHeight="1" hidden="1">
      <c r="A67" s="5">
        <v>4</v>
      </c>
      <c r="B67" s="11"/>
      <c r="C67" s="11"/>
      <c r="D67" s="10"/>
      <c r="E67" s="10"/>
    </row>
    <row r="68" spans="1:5" s="2" customFormat="1" ht="12.75" hidden="1">
      <c r="A68" s="5"/>
      <c r="B68" s="6" t="s">
        <v>49</v>
      </c>
      <c r="C68" s="5"/>
      <c r="D68" s="5"/>
      <c r="E68" s="5">
        <f>E65+E66+E64+E67</f>
        <v>1066.4099999999999</v>
      </c>
    </row>
    <row r="69" s="2" customFormat="1" ht="12.75" hidden="1">
      <c r="B69" s="18"/>
    </row>
    <row r="70" spans="1:5" s="2" customFormat="1" ht="12.75">
      <c r="A70" s="10" t="s">
        <v>70</v>
      </c>
      <c r="B70" s="10"/>
      <c r="C70" s="10"/>
      <c r="D70" s="10"/>
      <c r="E70" s="10"/>
    </row>
    <row r="71" spans="1:5" s="2" customFormat="1" ht="12.75">
      <c r="A71" s="11" t="s">
        <v>1</v>
      </c>
      <c r="B71" s="11" t="s">
        <v>43</v>
      </c>
      <c r="C71" s="10" t="s">
        <v>2</v>
      </c>
      <c r="D71" s="10" t="s">
        <v>44</v>
      </c>
      <c r="E71" s="10" t="s">
        <v>45</v>
      </c>
    </row>
    <row r="72" spans="1:5" s="2" customFormat="1" ht="12.75">
      <c r="A72" s="5">
        <v>1</v>
      </c>
      <c r="B72" s="6" t="s">
        <v>71</v>
      </c>
      <c r="C72" s="5" t="s">
        <v>47</v>
      </c>
      <c r="D72" s="5"/>
      <c r="E72" s="5">
        <v>9486.79</v>
      </c>
    </row>
    <row r="73" spans="1:5" s="2" customFormat="1" ht="12.75">
      <c r="A73" s="5">
        <v>2</v>
      </c>
      <c r="B73" s="11" t="s">
        <v>72</v>
      </c>
      <c r="C73" s="5" t="s">
        <v>47</v>
      </c>
      <c r="D73" s="10" t="s">
        <v>73</v>
      </c>
      <c r="E73" s="10">
        <v>1564.52</v>
      </c>
    </row>
    <row r="74" spans="1:5" s="2" customFormat="1" ht="12.75">
      <c r="A74" s="5">
        <v>3</v>
      </c>
      <c r="B74" s="6" t="s">
        <v>52</v>
      </c>
      <c r="C74" s="11" t="s">
        <v>47</v>
      </c>
      <c r="D74" s="5"/>
      <c r="E74" s="5">
        <v>947.92</v>
      </c>
    </row>
    <row r="75" spans="1:5" s="2" customFormat="1" ht="12.75">
      <c r="A75" s="5">
        <v>4</v>
      </c>
      <c r="B75" s="11" t="s">
        <v>54</v>
      </c>
      <c r="C75" s="11" t="s">
        <v>47</v>
      </c>
      <c r="D75" s="10"/>
      <c r="E75" s="10">
        <v>118.49</v>
      </c>
    </row>
    <row r="76" spans="1:5" s="2" customFormat="1" ht="12.75">
      <c r="A76" s="5">
        <v>5</v>
      </c>
      <c r="B76" s="11" t="s">
        <v>74</v>
      </c>
      <c r="C76" s="11" t="s">
        <v>47</v>
      </c>
      <c r="D76" s="11"/>
      <c r="E76" s="10">
        <v>1823.99</v>
      </c>
    </row>
    <row r="77" spans="1:5" s="2" customFormat="1" ht="12.75" hidden="1">
      <c r="A77" s="5">
        <v>6</v>
      </c>
      <c r="B77" s="11"/>
      <c r="C77" s="11"/>
      <c r="D77" s="11"/>
      <c r="E77" s="10"/>
    </row>
    <row r="78" spans="1:5" s="2" customFormat="1" ht="12.75" hidden="1">
      <c r="A78" s="5"/>
      <c r="B78" s="6" t="s">
        <v>49</v>
      </c>
      <c r="C78" s="5"/>
      <c r="D78" s="5"/>
      <c r="E78" s="5">
        <f>E73+E74+E72+E75+E76+E77</f>
        <v>13941.710000000001</v>
      </c>
    </row>
    <row r="79" s="2" customFormat="1" ht="12.75" hidden="1">
      <c r="B79" s="18"/>
    </row>
    <row r="80" spans="1:5" s="2" customFormat="1" ht="12.75">
      <c r="A80" s="10" t="s">
        <v>75</v>
      </c>
      <c r="B80" s="10"/>
      <c r="C80" s="10"/>
      <c r="D80" s="10"/>
      <c r="E80" s="10"/>
    </row>
    <row r="81" spans="1:5" s="2" customFormat="1" ht="12.75">
      <c r="A81" s="11" t="s">
        <v>1</v>
      </c>
      <c r="B81" s="11" t="s">
        <v>43</v>
      </c>
      <c r="C81" s="10" t="s">
        <v>2</v>
      </c>
      <c r="D81" s="10" t="s">
        <v>44</v>
      </c>
      <c r="E81" s="10" t="s">
        <v>45</v>
      </c>
    </row>
    <row r="82" spans="1:5" s="2" customFormat="1" ht="12.75">
      <c r="A82" s="5">
        <v>1</v>
      </c>
      <c r="B82" s="6" t="s">
        <v>52</v>
      </c>
      <c r="C82" s="11" t="s">
        <v>47</v>
      </c>
      <c r="D82" s="5"/>
      <c r="E82" s="5">
        <v>947.92</v>
      </c>
    </row>
    <row r="83" spans="1:5" s="2" customFormat="1" ht="32.25" customHeight="1">
      <c r="A83" s="5">
        <v>2</v>
      </c>
      <c r="B83" s="11" t="s">
        <v>54</v>
      </c>
      <c r="C83" s="11" t="s">
        <v>47</v>
      </c>
      <c r="D83" s="10"/>
      <c r="E83" s="10">
        <v>118.49</v>
      </c>
    </row>
    <row r="84" spans="1:5" s="2" customFormat="1" ht="12.75">
      <c r="A84" s="5">
        <v>3</v>
      </c>
      <c r="B84" s="11" t="s">
        <v>76</v>
      </c>
      <c r="C84" s="11" t="s">
        <v>47</v>
      </c>
      <c r="D84" s="11"/>
      <c r="E84" s="10">
        <v>810.74</v>
      </c>
    </row>
    <row r="85" spans="1:5" s="2" customFormat="1" ht="12.75">
      <c r="A85" s="5">
        <v>4</v>
      </c>
      <c r="B85" s="11" t="s">
        <v>77</v>
      </c>
      <c r="C85" s="11" t="s">
        <v>47</v>
      </c>
      <c r="D85" s="10" t="s">
        <v>78</v>
      </c>
      <c r="E85" s="10">
        <v>19445.31</v>
      </c>
    </row>
    <row r="86" spans="1:5" s="2" customFormat="1" ht="12.75">
      <c r="A86" s="5">
        <v>5</v>
      </c>
      <c r="B86" s="11" t="s">
        <v>79</v>
      </c>
      <c r="C86" s="11" t="s">
        <v>47</v>
      </c>
      <c r="D86" s="10" t="s">
        <v>78</v>
      </c>
      <c r="E86" s="10">
        <v>28416.96</v>
      </c>
    </row>
    <row r="87" spans="1:5" s="2" customFormat="1" ht="12.75" hidden="1">
      <c r="A87" s="5"/>
      <c r="B87" s="6" t="s">
        <v>49</v>
      </c>
      <c r="C87" s="5"/>
      <c r="D87" s="5"/>
      <c r="E87" s="5">
        <f>E83+E84+E82+E85+E86</f>
        <v>49739.42</v>
      </c>
    </row>
    <row r="88" s="2" customFormat="1" ht="12.75" hidden="1">
      <c r="B88" s="18"/>
    </row>
    <row r="89" spans="1:5" s="2" customFormat="1" ht="12.75">
      <c r="A89" s="10" t="s">
        <v>80</v>
      </c>
      <c r="B89" s="10"/>
      <c r="C89" s="10"/>
      <c r="D89" s="10"/>
      <c r="E89" s="10"/>
    </row>
    <row r="90" spans="1:5" s="2" customFormat="1" ht="12.75">
      <c r="A90" s="11" t="s">
        <v>1</v>
      </c>
      <c r="B90" s="11" t="s">
        <v>43</v>
      </c>
      <c r="C90" s="10" t="s">
        <v>2</v>
      </c>
      <c r="D90" s="10" t="s">
        <v>44</v>
      </c>
      <c r="E90" s="10" t="s">
        <v>45</v>
      </c>
    </row>
    <row r="91" spans="1:5" s="2" customFormat="1" ht="12.75">
      <c r="A91" s="5">
        <v>1</v>
      </c>
      <c r="B91" s="6" t="s">
        <v>52</v>
      </c>
      <c r="C91" s="11" t="s">
        <v>47</v>
      </c>
      <c r="D91" s="5"/>
      <c r="E91" s="5">
        <v>947.92</v>
      </c>
    </row>
    <row r="92" spans="1:5" s="2" customFormat="1" ht="12.75">
      <c r="A92" s="5">
        <v>2</v>
      </c>
      <c r="B92" s="11" t="s">
        <v>54</v>
      </c>
      <c r="C92" s="11" t="s">
        <v>47</v>
      </c>
      <c r="D92" s="10"/>
      <c r="E92" s="10">
        <v>118.49</v>
      </c>
    </row>
    <row r="93" spans="1:5" s="2" customFormat="1" ht="12.75">
      <c r="A93" s="5">
        <v>3</v>
      </c>
      <c r="B93" s="11" t="s">
        <v>81</v>
      </c>
      <c r="C93" s="11" t="s">
        <v>47</v>
      </c>
      <c r="D93" s="10"/>
      <c r="E93" s="10">
        <v>802.71</v>
      </c>
    </row>
    <row r="94" spans="1:5" s="2" customFormat="1" ht="12.75" hidden="1">
      <c r="A94" s="5">
        <v>4</v>
      </c>
      <c r="B94" s="11"/>
      <c r="C94" s="11"/>
      <c r="D94" s="10"/>
      <c r="E94" s="10"/>
    </row>
    <row r="95" spans="1:5" s="2" customFormat="1" ht="12.75" hidden="1">
      <c r="A95" s="5">
        <v>5</v>
      </c>
      <c r="B95" s="11"/>
      <c r="C95" s="11"/>
      <c r="D95" s="10"/>
      <c r="E95" s="10"/>
    </row>
    <row r="96" spans="1:5" s="2" customFormat="1" ht="12.75" hidden="1">
      <c r="A96" s="5"/>
      <c r="B96" s="6" t="s">
        <v>49</v>
      </c>
      <c r="C96" s="5"/>
      <c r="D96" s="5"/>
      <c r="E96" s="5">
        <f>E92+E93+E91+E94+E95</f>
        <v>1869.12</v>
      </c>
    </row>
    <row r="97" s="2" customFormat="1" ht="12.75" hidden="1">
      <c r="B97" s="18"/>
    </row>
    <row r="98" spans="1:5" s="2" customFormat="1" ht="12.75" hidden="1">
      <c r="A98" s="12"/>
      <c r="B98" s="19" t="s">
        <v>50</v>
      </c>
      <c r="C98" s="12"/>
      <c r="D98" s="12"/>
      <c r="E98" s="12">
        <f>E7+E15+E22+E31+E39+E46+E53+E60+E68+E78+E87+E96</f>
        <v>143125.48</v>
      </c>
    </row>
    <row r="99" s="2" customFormat="1" ht="12.75">
      <c r="B99" s="18"/>
    </row>
    <row r="100" s="2" customFormat="1" ht="12.75">
      <c r="B100" s="18"/>
    </row>
  </sheetData>
  <sheetProtection selectLockedCells="1" selectUnlockedCells="1"/>
  <mergeCells count="13">
    <mergeCell ref="A1:E1"/>
    <mergeCell ref="A9:E9"/>
    <mergeCell ref="A17:E17"/>
    <mergeCell ref="A24:E24"/>
    <mergeCell ref="A33:E33"/>
    <mergeCell ref="A40:E40"/>
    <mergeCell ref="A47:E47"/>
    <mergeCell ref="A48:E48"/>
    <mergeCell ref="A55:E55"/>
    <mergeCell ref="A62:E62"/>
    <mergeCell ref="A70:E70"/>
    <mergeCell ref="A80:E80"/>
    <mergeCell ref="A89:E8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80" zoomScaleNormal="80" workbookViewId="0" topLeftCell="A1">
      <selection activeCell="B98" sqref="B98"/>
    </sheetView>
  </sheetViews>
  <sheetFormatPr defaultColWidth="12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0" t="s">
        <v>82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43</v>
      </c>
      <c r="C2" s="10" t="s">
        <v>2</v>
      </c>
      <c r="D2" s="10" t="s">
        <v>44</v>
      </c>
      <c r="E2" s="10" t="s">
        <v>45</v>
      </c>
    </row>
    <row r="3" spans="1:5" s="2" customFormat="1" ht="12.75">
      <c r="A3" s="5"/>
      <c r="B3" s="5"/>
      <c r="C3" s="5"/>
      <c r="D3" s="5"/>
      <c r="E3" s="5"/>
    </row>
    <row r="4" spans="1:5" s="2" customFormat="1" ht="29.25" customHeight="1">
      <c r="A4" s="5">
        <v>1</v>
      </c>
      <c r="B4" s="11" t="s">
        <v>83</v>
      </c>
      <c r="C4" s="11" t="s">
        <v>84</v>
      </c>
      <c r="D4" s="11" t="s">
        <v>85</v>
      </c>
      <c r="E4" s="10">
        <v>5000</v>
      </c>
    </row>
    <row r="5" spans="1:5" ht="18" customHeight="1" hidden="1">
      <c r="A5" s="20"/>
      <c r="B5" s="21"/>
      <c r="C5" s="22"/>
      <c r="D5" s="23"/>
      <c r="E5" s="22"/>
    </row>
    <row r="6" spans="1:5" ht="20.25" customHeight="1" hidden="1">
      <c r="A6" s="20"/>
      <c r="B6" s="21"/>
      <c r="C6" s="22"/>
      <c r="D6" s="23"/>
      <c r="E6" s="22"/>
    </row>
    <row r="7" spans="1:5" ht="12.75" hidden="1">
      <c r="A7" s="24"/>
      <c r="B7" s="24" t="s">
        <v>49</v>
      </c>
      <c r="C7" s="24"/>
      <c r="D7" s="24"/>
      <c r="E7" s="24">
        <f>E4+E3+E5+E6</f>
        <v>5000</v>
      </c>
    </row>
    <row r="8" spans="1:5" ht="12.75" hidden="1">
      <c r="A8" s="25"/>
      <c r="B8" s="25"/>
      <c r="C8" s="25"/>
      <c r="D8" s="25"/>
      <c r="E8" s="25"/>
    </row>
    <row r="9" spans="1:5" ht="12.75" hidden="1">
      <c r="A9" s="26"/>
      <c r="B9" s="26"/>
      <c r="C9" s="26"/>
      <c r="D9" s="26"/>
      <c r="E9" s="26"/>
    </row>
    <row r="10" spans="1:5" ht="12.75" hidden="1">
      <c r="A10" s="27" t="s">
        <v>1</v>
      </c>
      <c r="B10" s="28" t="s">
        <v>43</v>
      </c>
      <c r="C10" s="28" t="s">
        <v>2</v>
      </c>
      <c r="D10" s="28" t="s">
        <v>44</v>
      </c>
      <c r="E10" s="28" t="s">
        <v>45</v>
      </c>
    </row>
    <row r="11" spans="1:5" ht="12.75" hidden="1">
      <c r="A11" s="20"/>
      <c r="B11" s="20"/>
      <c r="C11" s="20"/>
      <c r="D11" s="20"/>
      <c r="E11" s="20"/>
    </row>
    <row r="12" spans="1:5" ht="12.75" hidden="1">
      <c r="A12" s="20"/>
      <c r="B12" s="21"/>
      <c r="C12" s="21"/>
      <c r="D12" s="22"/>
      <c r="E12" s="22"/>
    </row>
    <row r="13" spans="1:5" ht="12.75" hidden="1">
      <c r="A13" s="20"/>
      <c r="B13" s="21"/>
      <c r="C13" s="22"/>
      <c r="D13" s="22"/>
      <c r="E13" s="22"/>
    </row>
    <row r="14" spans="1:5" ht="12.75" hidden="1">
      <c r="A14" s="24"/>
      <c r="B14" s="24" t="s">
        <v>49</v>
      </c>
      <c r="C14" s="24"/>
      <c r="D14" s="24"/>
      <c r="E14" s="24">
        <f>E12+E11+E13</f>
        <v>0</v>
      </c>
    </row>
    <row r="15" spans="1:5" ht="12.75" hidden="1">
      <c r="A15" s="26"/>
      <c r="B15" s="26"/>
      <c r="C15" s="26"/>
      <c r="D15" s="26"/>
      <c r="E15" s="26"/>
    </row>
    <row r="16" spans="1:5" ht="12.75" hidden="1">
      <c r="A16" s="27" t="s">
        <v>1</v>
      </c>
      <c r="B16" s="28" t="s">
        <v>43</v>
      </c>
      <c r="C16" s="28" t="s">
        <v>2</v>
      </c>
      <c r="D16" s="28" t="s">
        <v>44</v>
      </c>
      <c r="E16" s="28" t="s">
        <v>45</v>
      </c>
    </row>
    <row r="17" spans="1:5" ht="12.75" hidden="1">
      <c r="A17" s="20"/>
      <c r="B17" s="20"/>
      <c r="C17" s="20"/>
      <c r="D17" s="20"/>
      <c r="E17" s="20"/>
    </row>
    <row r="18" spans="1:5" ht="12.75" hidden="1">
      <c r="A18" s="20"/>
      <c r="B18" s="21"/>
      <c r="C18" s="21"/>
      <c r="D18" s="22"/>
      <c r="E18" s="22"/>
    </row>
    <row r="19" spans="1:5" ht="12.75" hidden="1">
      <c r="A19" s="20"/>
      <c r="B19" s="21"/>
      <c r="C19" s="22"/>
      <c r="D19" s="22"/>
      <c r="E19" s="22"/>
    </row>
    <row r="20" spans="1:5" ht="12.75" hidden="1">
      <c r="A20" s="24"/>
      <c r="B20" s="24" t="s">
        <v>49</v>
      </c>
      <c r="C20" s="24"/>
      <c r="D20" s="24"/>
      <c r="E20" s="24">
        <f>E18+E17+E19</f>
        <v>0</v>
      </c>
    </row>
    <row r="21" spans="1:5" ht="12.75" hidden="1">
      <c r="A21" s="26"/>
      <c r="B21" s="26"/>
      <c r="C21" s="26"/>
      <c r="D21" s="26"/>
      <c r="E21" s="26"/>
    </row>
    <row r="22" spans="1:5" ht="12.75" hidden="1">
      <c r="A22" s="27" t="s">
        <v>1</v>
      </c>
      <c r="B22" s="28" t="s">
        <v>43</v>
      </c>
      <c r="C22" s="28" t="s">
        <v>2</v>
      </c>
      <c r="D22" s="28" t="s">
        <v>44</v>
      </c>
      <c r="E22" s="28" t="s">
        <v>45</v>
      </c>
    </row>
    <row r="23" spans="1:5" ht="12.75" hidden="1">
      <c r="A23" s="20"/>
      <c r="B23" s="20"/>
      <c r="C23" s="20"/>
      <c r="D23" s="20"/>
      <c r="E23" s="20"/>
    </row>
    <row r="24" spans="1:5" ht="12.75" hidden="1">
      <c r="A24" s="20"/>
      <c r="B24" s="21"/>
      <c r="C24" s="21"/>
      <c r="D24" s="22"/>
      <c r="E24" s="22"/>
    </row>
    <row r="25" spans="1:5" ht="12.75" hidden="1">
      <c r="A25" s="20"/>
      <c r="B25" s="21"/>
      <c r="C25" s="21"/>
      <c r="D25" s="22"/>
      <c r="E25" s="22"/>
    </row>
    <row r="26" spans="1:5" ht="12.75" hidden="1">
      <c r="A26" s="20"/>
      <c r="B26" s="21"/>
      <c r="C26" s="21"/>
      <c r="D26" s="22"/>
      <c r="E26" s="22"/>
    </row>
    <row r="27" spans="1:5" ht="12.75" hidden="1">
      <c r="A27" s="20"/>
      <c r="B27" s="21"/>
      <c r="C27" s="21"/>
      <c r="D27" s="22"/>
      <c r="E27" s="22"/>
    </row>
    <row r="28" spans="1:5" ht="12.75" hidden="1">
      <c r="A28" s="24"/>
      <c r="B28" s="24" t="s">
        <v>49</v>
      </c>
      <c r="C28" s="24"/>
      <c r="D28" s="24"/>
      <c r="E28" s="24">
        <f>E23+E24+E25+E26+E27</f>
        <v>0</v>
      </c>
    </row>
    <row r="29" spans="1:5" ht="12.75" hidden="1">
      <c r="A29" s="26"/>
      <c r="B29" s="26"/>
      <c r="C29" s="26"/>
      <c r="D29" s="26"/>
      <c r="E29" s="26"/>
    </row>
    <row r="30" spans="1:5" ht="12.75" hidden="1">
      <c r="A30" s="27" t="s">
        <v>1</v>
      </c>
      <c r="B30" s="28" t="s">
        <v>43</v>
      </c>
      <c r="C30" s="28" t="s">
        <v>2</v>
      </c>
      <c r="D30" s="28" t="s">
        <v>44</v>
      </c>
      <c r="E30" s="28" t="s">
        <v>45</v>
      </c>
    </row>
    <row r="31" spans="1:5" ht="12.75" hidden="1">
      <c r="A31" s="20"/>
      <c r="B31" s="20"/>
      <c r="C31" s="20"/>
      <c r="D31" s="20"/>
      <c r="E31" s="20"/>
    </row>
    <row r="32" spans="1:5" ht="12.75" hidden="1">
      <c r="A32" s="20"/>
      <c r="B32" s="21"/>
      <c r="C32" s="21"/>
      <c r="D32" s="22"/>
      <c r="E32" s="22"/>
    </row>
    <row r="33" spans="1:5" ht="12.75" hidden="1">
      <c r="A33" s="20"/>
      <c r="B33" s="21"/>
      <c r="C33" s="21"/>
      <c r="D33" s="22"/>
      <c r="E33" s="22"/>
    </row>
    <row r="34" spans="1:5" ht="12.75" hidden="1">
      <c r="A34" s="20"/>
      <c r="B34" s="21"/>
      <c r="C34" s="21"/>
      <c r="D34" s="22"/>
      <c r="E34" s="22"/>
    </row>
    <row r="35" spans="1:5" ht="12.75" hidden="1">
      <c r="A35" s="24"/>
      <c r="B35" s="24" t="s">
        <v>49</v>
      </c>
      <c r="C35" s="24"/>
      <c r="D35" s="24"/>
      <c r="E35" s="24">
        <f>E31+E32+E33+E34</f>
        <v>0</v>
      </c>
    </row>
    <row r="36" spans="1:5" ht="12.75" hidden="1">
      <c r="A36" s="26"/>
      <c r="B36" s="26"/>
      <c r="C36" s="26"/>
      <c r="D36" s="26"/>
      <c r="E36" s="26"/>
    </row>
    <row r="37" spans="1:5" ht="12.75" hidden="1">
      <c r="A37" s="27" t="s">
        <v>1</v>
      </c>
      <c r="B37" s="28" t="s">
        <v>43</v>
      </c>
      <c r="C37" s="28" t="s">
        <v>2</v>
      </c>
      <c r="D37" s="28" t="s">
        <v>44</v>
      </c>
      <c r="E37" s="28" t="s">
        <v>45</v>
      </c>
    </row>
    <row r="38" spans="1:5" ht="12.75" hidden="1">
      <c r="A38" s="20"/>
      <c r="B38" s="20"/>
      <c r="C38" s="20"/>
      <c r="D38" s="20"/>
      <c r="E38" s="20"/>
    </row>
    <row r="39" spans="1:5" ht="33" customHeight="1" hidden="1">
      <c r="A39" s="20"/>
      <c r="B39" s="21"/>
      <c r="C39" s="21"/>
      <c r="D39" s="22"/>
      <c r="E39" s="22"/>
    </row>
    <row r="40" spans="1:5" ht="32.25" customHeight="1" hidden="1">
      <c r="A40" s="20"/>
      <c r="B40" s="21"/>
      <c r="C40" s="21"/>
      <c r="D40" s="22"/>
      <c r="E40" s="22"/>
    </row>
    <row r="41" spans="1:5" ht="12.75" hidden="1">
      <c r="A41" s="20"/>
      <c r="B41" s="21"/>
      <c r="C41" s="21"/>
      <c r="D41" s="22"/>
      <c r="E41" s="22"/>
    </row>
    <row r="42" spans="1:5" ht="12.75" hidden="1">
      <c r="A42" s="24"/>
      <c r="B42" s="24" t="s">
        <v>49</v>
      </c>
      <c r="C42" s="24"/>
      <c r="D42" s="24"/>
      <c r="E42" s="24">
        <f>E39+E40+E38+E41</f>
        <v>0</v>
      </c>
    </row>
    <row r="43" spans="1:5" ht="12.75" hidden="1">
      <c r="A43" s="26"/>
      <c r="B43" s="26"/>
      <c r="C43" s="26"/>
      <c r="D43" s="26"/>
      <c r="E43" s="26"/>
    </row>
    <row r="44" spans="1:5" ht="12.75" hidden="1">
      <c r="A44" s="26"/>
      <c r="B44" s="26"/>
      <c r="C44" s="26"/>
      <c r="D44" s="26"/>
      <c r="E44" s="26"/>
    </row>
    <row r="45" spans="1:5" ht="12.75" hidden="1">
      <c r="A45" s="27" t="s">
        <v>1</v>
      </c>
      <c r="B45" s="28" t="s">
        <v>43</v>
      </c>
      <c r="C45" s="28" t="s">
        <v>2</v>
      </c>
      <c r="D45" s="28" t="s">
        <v>44</v>
      </c>
      <c r="E45" s="28" t="s">
        <v>45</v>
      </c>
    </row>
    <row r="46" spans="1:5" ht="12.75" hidden="1">
      <c r="A46" s="20">
        <v>1</v>
      </c>
      <c r="B46" s="20"/>
      <c r="C46" s="20"/>
      <c r="D46" s="20"/>
      <c r="E46" s="20"/>
    </row>
    <row r="47" spans="1:5" ht="12.75" hidden="1">
      <c r="A47" s="20">
        <v>2</v>
      </c>
      <c r="B47" s="29"/>
      <c r="C47" s="21"/>
      <c r="D47" s="22"/>
      <c r="E47" s="22"/>
    </row>
    <row r="48" spans="1:5" ht="12.75" hidden="1">
      <c r="A48" s="20">
        <v>3</v>
      </c>
      <c r="B48" s="21"/>
      <c r="C48" s="21"/>
      <c r="D48" s="22"/>
      <c r="E48" s="22"/>
    </row>
    <row r="49" spans="1:5" ht="12.75" hidden="1">
      <c r="A49" s="24"/>
      <c r="B49" s="24" t="s">
        <v>49</v>
      </c>
      <c r="C49" s="24"/>
      <c r="D49" s="24"/>
      <c r="E49" s="24">
        <f>E47+E48+E46</f>
        <v>0</v>
      </c>
    </row>
    <row r="50" ht="12.75" hidden="1"/>
    <row r="51" spans="1:5" ht="12.75" hidden="1">
      <c r="A51" s="26"/>
      <c r="B51" s="26"/>
      <c r="C51" s="26"/>
      <c r="D51" s="26"/>
      <c r="E51" s="26"/>
    </row>
    <row r="52" spans="1:5" ht="12.75" hidden="1">
      <c r="A52" s="27" t="s">
        <v>1</v>
      </c>
      <c r="B52" s="28" t="s">
        <v>43</v>
      </c>
      <c r="C52" s="28" t="s">
        <v>2</v>
      </c>
      <c r="D52" s="28" t="s">
        <v>44</v>
      </c>
      <c r="E52" s="28" t="s">
        <v>45</v>
      </c>
    </row>
    <row r="53" spans="1:5" ht="12.75" hidden="1">
      <c r="A53" s="30">
        <v>1</v>
      </c>
      <c r="B53" s="20"/>
      <c r="C53" s="20"/>
      <c r="D53" s="20"/>
      <c r="E53" s="20"/>
    </row>
    <row r="54" spans="1:5" ht="31.5" customHeight="1" hidden="1">
      <c r="A54" s="30">
        <v>2</v>
      </c>
      <c r="B54" s="29"/>
      <c r="C54" s="21"/>
      <c r="D54" s="22"/>
      <c r="E54" s="22"/>
    </row>
    <row r="55" spans="1:5" ht="12.75" hidden="1">
      <c r="A55" s="30">
        <v>3</v>
      </c>
      <c r="B55" s="20"/>
      <c r="C55" s="21"/>
      <c r="D55" s="22"/>
      <c r="E55" s="22"/>
    </row>
    <row r="56" spans="1:5" ht="12.75" hidden="1">
      <c r="A56" s="24"/>
      <c r="B56" s="24" t="s">
        <v>49</v>
      </c>
      <c r="C56" s="24"/>
      <c r="D56" s="24"/>
      <c r="E56" s="24">
        <f>E53+E54+E55</f>
        <v>0</v>
      </c>
    </row>
    <row r="57" ht="12.75" hidden="1"/>
    <row r="58" spans="1:5" ht="12.75" hidden="1">
      <c r="A58" s="26"/>
      <c r="B58" s="26"/>
      <c r="C58" s="26"/>
      <c r="D58" s="26"/>
      <c r="E58" s="26"/>
    </row>
    <row r="59" spans="1:5" ht="12.75" hidden="1">
      <c r="A59" s="27" t="s">
        <v>1</v>
      </c>
      <c r="B59" s="28" t="s">
        <v>43</v>
      </c>
      <c r="C59" s="28" t="s">
        <v>2</v>
      </c>
      <c r="D59" s="28" t="s">
        <v>44</v>
      </c>
      <c r="E59" s="28" t="s">
        <v>45</v>
      </c>
    </row>
    <row r="60" spans="1:5" ht="12.75" hidden="1">
      <c r="A60" s="31">
        <v>1</v>
      </c>
      <c r="B60" s="20"/>
      <c r="C60" s="20"/>
      <c r="D60" s="20"/>
      <c r="E60" s="20"/>
    </row>
    <row r="61" spans="1:5" ht="33" customHeight="1" hidden="1">
      <c r="A61" s="31">
        <v>2</v>
      </c>
      <c r="B61" s="29"/>
      <c r="C61" s="21"/>
      <c r="D61" s="22"/>
      <c r="E61" s="22"/>
    </row>
    <row r="62" spans="1:5" ht="12.75" hidden="1">
      <c r="A62" s="31">
        <v>3</v>
      </c>
      <c r="B62" s="32"/>
      <c r="C62" s="32"/>
      <c r="D62" s="33"/>
      <c r="E62" s="33"/>
    </row>
    <row r="63" spans="1:5" ht="12.75" hidden="1">
      <c r="A63" s="24"/>
      <c r="B63" s="24" t="s">
        <v>49</v>
      </c>
      <c r="C63" s="24"/>
      <c r="D63" s="24"/>
      <c r="E63" s="24">
        <f>E61+E62+E60</f>
        <v>0</v>
      </c>
    </row>
    <row r="64" ht="12.75" hidden="1"/>
    <row r="65" spans="1:5" ht="12.75" hidden="1">
      <c r="A65" s="26"/>
      <c r="B65" s="26"/>
      <c r="C65" s="26"/>
      <c r="D65" s="26"/>
      <c r="E65" s="26"/>
    </row>
    <row r="66" spans="1:5" ht="12.75" hidden="1">
      <c r="A66" s="27" t="s">
        <v>1</v>
      </c>
      <c r="B66" s="28" t="s">
        <v>43</v>
      </c>
      <c r="C66" s="28" t="s">
        <v>2</v>
      </c>
      <c r="D66" s="28" t="s">
        <v>44</v>
      </c>
      <c r="E66" s="28" t="s">
        <v>45</v>
      </c>
    </row>
    <row r="67" spans="1:5" ht="12.75" hidden="1">
      <c r="A67" s="31">
        <v>1</v>
      </c>
      <c r="B67" s="20"/>
      <c r="C67" s="20"/>
      <c r="D67" s="20"/>
      <c r="E67" s="20"/>
    </row>
    <row r="68" spans="1:5" ht="12.75" hidden="1">
      <c r="A68" s="31">
        <v>2</v>
      </c>
      <c r="B68" s="29"/>
      <c r="C68" s="21"/>
      <c r="D68" s="22"/>
      <c r="E68" s="22"/>
    </row>
    <row r="69" spans="1:5" ht="12.75" hidden="1">
      <c r="A69" s="31">
        <v>3</v>
      </c>
      <c r="B69" s="21"/>
      <c r="C69" s="21"/>
      <c r="D69" s="33"/>
      <c r="E69" s="33"/>
    </row>
    <row r="70" spans="1:5" ht="12.75" hidden="1">
      <c r="A70" s="31">
        <v>4</v>
      </c>
      <c r="B70" s="21"/>
      <c r="C70" s="21"/>
      <c r="D70" s="33"/>
      <c r="E70" s="33"/>
    </row>
    <row r="71" spans="1:5" ht="12.75" hidden="1">
      <c r="A71" s="24"/>
      <c r="B71" s="24" t="s">
        <v>49</v>
      </c>
      <c r="C71" s="24"/>
      <c r="D71" s="24"/>
      <c r="E71" s="24">
        <f>E68+E69+E67+E70</f>
        <v>0</v>
      </c>
    </row>
    <row r="72" ht="12.75" hidden="1"/>
    <row r="73" spans="1:5" ht="12.75" hidden="1">
      <c r="A73" s="26"/>
      <c r="B73" s="26"/>
      <c r="C73" s="26"/>
      <c r="D73" s="26"/>
      <c r="E73" s="26"/>
    </row>
    <row r="74" spans="1:5" ht="12.75" hidden="1">
      <c r="A74" s="27" t="s">
        <v>1</v>
      </c>
      <c r="B74" s="28" t="s">
        <v>43</v>
      </c>
      <c r="C74" s="28" t="s">
        <v>2</v>
      </c>
      <c r="D74" s="28" t="s">
        <v>44</v>
      </c>
      <c r="E74" s="28" t="s">
        <v>45</v>
      </c>
    </row>
    <row r="75" spans="1:5" ht="12.75" hidden="1">
      <c r="A75" s="31">
        <v>1</v>
      </c>
      <c r="B75" s="20"/>
      <c r="C75" s="20"/>
      <c r="D75" s="20"/>
      <c r="E75" s="20"/>
    </row>
    <row r="76" spans="1:5" ht="32.25" customHeight="1" hidden="1">
      <c r="A76" s="31">
        <v>2</v>
      </c>
      <c r="B76" s="29"/>
      <c r="C76" s="21"/>
      <c r="D76" s="22"/>
      <c r="E76" s="22"/>
    </row>
    <row r="77" spans="1:5" ht="12.75" hidden="1">
      <c r="A77" s="31">
        <v>3</v>
      </c>
      <c r="B77" s="21"/>
      <c r="C77" s="21"/>
      <c r="D77" s="33"/>
      <c r="E77" s="33"/>
    </row>
    <row r="78" spans="1:5" ht="12.75" hidden="1">
      <c r="A78" s="31">
        <v>4</v>
      </c>
      <c r="B78" s="21"/>
      <c r="C78" s="21"/>
      <c r="D78" s="33"/>
      <c r="E78" s="33"/>
    </row>
    <row r="79" spans="1:5" ht="12.75" hidden="1">
      <c r="A79" s="31">
        <v>5</v>
      </c>
      <c r="B79" s="21"/>
      <c r="C79" s="21"/>
      <c r="D79" s="33"/>
      <c r="E79" s="33"/>
    </row>
    <row r="80" spans="1:5" ht="12.75" hidden="1">
      <c r="A80" s="24"/>
      <c r="B80" s="24" t="s">
        <v>49</v>
      </c>
      <c r="C80" s="24"/>
      <c r="D80" s="24"/>
      <c r="E80" s="24">
        <f>E76+E77+E75+E78+E79</f>
        <v>0</v>
      </c>
    </row>
    <row r="81" ht="12.75" hidden="1"/>
    <row r="82" spans="1:5" ht="12.75" hidden="1">
      <c r="A82" s="26"/>
      <c r="B82" s="26"/>
      <c r="C82" s="26"/>
      <c r="D82" s="26"/>
      <c r="E82" s="26"/>
    </row>
    <row r="83" spans="1:5" ht="12.75" hidden="1">
      <c r="A83" s="27" t="s">
        <v>1</v>
      </c>
      <c r="B83" s="28" t="s">
        <v>43</v>
      </c>
      <c r="C83" s="28" t="s">
        <v>2</v>
      </c>
      <c r="D83" s="28" t="s">
        <v>44</v>
      </c>
      <c r="E83" s="28" t="s">
        <v>45</v>
      </c>
    </row>
    <row r="84" spans="1:5" ht="12.75" hidden="1">
      <c r="A84" s="31">
        <v>1</v>
      </c>
      <c r="B84" s="20"/>
      <c r="C84" s="20"/>
      <c r="D84" s="20"/>
      <c r="E84" s="20"/>
    </row>
    <row r="85" spans="1:5" ht="12.75" hidden="1">
      <c r="A85" s="31">
        <v>2</v>
      </c>
      <c r="B85" s="29"/>
      <c r="C85" s="21"/>
      <c r="D85" s="22"/>
      <c r="E85" s="22"/>
    </row>
    <row r="86" spans="1:5" ht="12.75" hidden="1">
      <c r="A86" s="31">
        <v>3</v>
      </c>
      <c r="B86" s="21"/>
      <c r="C86" s="21"/>
      <c r="D86" s="33"/>
      <c r="E86" s="33"/>
    </row>
    <row r="87" spans="1:5" ht="12.75" hidden="1">
      <c r="A87" s="31">
        <v>4</v>
      </c>
      <c r="B87" s="21"/>
      <c r="C87" s="21"/>
      <c r="D87" s="33"/>
      <c r="E87" s="33"/>
    </row>
    <row r="88" spans="1:5" ht="12.75" hidden="1">
      <c r="A88" s="31">
        <v>5</v>
      </c>
      <c r="B88" s="21"/>
      <c r="C88" s="21"/>
      <c r="D88" s="33"/>
      <c r="E88" s="33"/>
    </row>
    <row r="89" spans="1:5" ht="12.75" hidden="1">
      <c r="A89" s="24"/>
      <c r="B89" s="24" t="s">
        <v>49</v>
      </c>
      <c r="C89" s="24"/>
      <c r="D89" s="24"/>
      <c r="E89" s="24">
        <f>E85+E86+E84+E87+E88</f>
        <v>0</v>
      </c>
    </row>
    <row r="90" ht="12.75" hidden="1"/>
    <row r="91" spans="1:5" ht="12.75" hidden="1">
      <c r="A91" s="34"/>
      <c r="B91" s="34" t="s">
        <v>50</v>
      </c>
      <c r="C91" s="34"/>
      <c r="D91" s="34"/>
      <c r="E91" s="34">
        <f>E7+E14+E20+E28+E35+E42+E49+E56+E63+E71+E80+E89</f>
        <v>5000</v>
      </c>
    </row>
  </sheetData>
  <sheetProtection selectLockedCells="1" selectUnlockedCells="1"/>
  <mergeCells count="13">
    <mergeCell ref="A1:E1"/>
    <mergeCell ref="A9:E9"/>
    <mergeCell ref="A15:E15"/>
    <mergeCell ref="A21:E21"/>
    <mergeCell ref="A29:E29"/>
    <mergeCell ref="A36:E36"/>
    <mergeCell ref="A43:E43"/>
    <mergeCell ref="A44:E44"/>
    <mergeCell ref="A51:E51"/>
    <mergeCell ref="A58:E58"/>
    <mergeCell ref="A65:E65"/>
    <mergeCell ref="A73:E73"/>
    <mergeCell ref="A82:E8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2018-01-23T13:47:37Z</cp:lastPrinted>
  <dcterms:modified xsi:type="dcterms:W3CDTF">2018-04-02T10:33:22Z</dcterms:modified>
  <cp:category/>
  <cp:version/>
  <cp:contentType/>
  <cp:contentStatus/>
  <cp:revision>264</cp:revision>
</cp:coreProperties>
</file>